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06"/>
  <workbookPr showInkAnnotation="0" codeName="ThisWorkbook" defaultThemeVersion="124226"/>
  <mc:AlternateContent xmlns:mc="http://schemas.openxmlformats.org/markup-compatibility/2006">
    <mc:Choice Requires="x15">
      <x15ac:absPath xmlns:x15ac="http://schemas.microsoft.com/office/spreadsheetml/2010/11/ac" url="G:\Development Division\Application Mgmt\Housing Trust Fund\Applications &amp; Workshop Info\2024 Application and Manuals\Final Draft for Web\"/>
    </mc:Choice>
  </mc:AlternateContent>
  <xr:revisionPtr revIDLastSave="0" documentId="8_{A7EA93D6-3119-435B-9BEE-1B4DE3EA2ECC}" xr6:coauthVersionLast="36" xr6:coauthVersionMax="36" xr10:uidLastSave="{00000000-0000-0000-0000-000000000000}"/>
  <workbookProtection workbookAlgorithmName="SHA-512" workbookHashValue="/CA0nank0p9n2iFzvVj9pvQldrcQIwmhN3loCXGTF3czRznQv13nSkiZzdxjDCrW2sXSMe+vIf6Eze5OV0mrZQ==" workbookSaltValue="tF+m8U0IJeMvQ7KNshXuHA==" workbookSpinCount="100000" lockStructure="1"/>
  <bookViews>
    <workbookView xWindow="0" yWindow="0" windowWidth="21570" windowHeight="7980" tabRatio="788" activeTab="1" xr2:uid="{00000000-000D-0000-FFFF-FFFF00000000}"/>
  </bookViews>
  <sheets>
    <sheet name="Guide" sheetId="22" r:id="rId1"/>
    <sheet name="1" sheetId="28" r:id="rId2"/>
    <sheet name="2" sheetId="2" r:id="rId3"/>
    <sheet name="3" sheetId="3" r:id="rId4"/>
    <sheet name="4" sheetId="4" r:id="rId5"/>
    <sheet name="5" sheetId="5" r:id="rId6"/>
    <sheet name="6" sheetId="7" r:id="rId7"/>
    <sheet name="7" sheetId="27" r:id="rId8"/>
    <sheet name="8" sheetId="13" r:id="rId9"/>
    <sheet name="9" sheetId="11" r:id="rId10"/>
    <sheet name="10" sheetId="20" r:id="rId11"/>
    <sheet name="Construction Cost Addendum" sheetId="23" state="hidden" r:id="rId12"/>
    <sheet name="Tables-hidden" sheetId="24" state="hidden" r:id="rId13"/>
  </sheets>
  <definedNames>
    <definedName name="_xlnm.Print_Area" localSheetId="1">'1'!$A$1:$X$87</definedName>
    <definedName name="_xlnm.Print_Area" localSheetId="10">'10'!$A$1:$Q$43</definedName>
    <definedName name="_xlnm.Print_Area" localSheetId="2">'2'!$B$1:$P$67</definedName>
    <definedName name="_xlnm.Print_Area" localSheetId="3">'3'!$B$1:$P$65</definedName>
    <definedName name="_xlnm.Print_Area" localSheetId="4">'4'!$A$1:$P$64</definedName>
    <definedName name="_xlnm.Print_Area" localSheetId="5">'5'!$A$1:$M$33</definedName>
    <definedName name="_xlnm.Print_Area" localSheetId="6">'6'!$B$1:$L$61</definedName>
    <definedName name="_xlnm.Print_Area" localSheetId="7">'7'!$A$1:$L$68</definedName>
    <definedName name="_xlnm.Print_Area" localSheetId="8">'8'!$B$1:$M$70</definedName>
    <definedName name="_xlnm.Print_Area" localSheetId="9">'9'!$B$1:$L$38</definedName>
    <definedName name="_xlnm.Print_Area" localSheetId="11">'Construction Cost Addendum'!$A$1:$H$301</definedName>
    <definedName name="_xlnm.Print_Area" localSheetId="0">Guide!$B$1:$M$52</definedName>
  </definedNames>
  <calcPr calcId="191029"/>
</workbook>
</file>

<file path=xl/calcChain.xml><?xml version="1.0" encoding="utf-8"?>
<calcChain xmlns="http://schemas.openxmlformats.org/spreadsheetml/2006/main">
  <c r="D6" i="13" l="1"/>
  <c r="H50" i="13" l="1"/>
  <c r="H44" i="13"/>
  <c r="H15" i="13"/>
  <c r="J50" i="3" l="1"/>
  <c r="F37" i="13" l="1"/>
  <c r="K59" i="13" l="1"/>
  <c r="J59" i="13"/>
  <c r="I59" i="13"/>
  <c r="H59" i="13"/>
  <c r="K66" i="13"/>
  <c r="J66" i="13"/>
  <c r="I66" i="13"/>
  <c r="H66" i="13"/>
  <c r="K50" i="13"/>
  <c r="J50" i="13"/>
  <c r="I50" i="13"/>
  <c r="K44" i="13"/>
  <c r="J44" i="13"/>
  <c r="I44" i="13"/>
  <c r="K37" i="13"/>
  <c r="J37" i="13"/>
  <c r="I37" i="13"/>
  <c r="H37" i="13"/>
  <c r="K26" i="13"/>
  <c r="J26" i="13"/>
  <c r="I26" i="13"/>
  <c r="H26" i="13"/>
  <c r="K15" i="13"/>
  <c r="J15" i="13"/>
  <c r="I15" i="13"/>
  <c r="K10" i="13"/>
  <c r="J10" i="13"/>
  <c r="I10" i="13"/>
  <c r="H10" i="13"/>
  <c r="F26" i="13"/>
  <c r="E21" i="28"/>
  <c r="H68" i="13" l="1"/>
  <c r="I68" i="13"/>
  <c r="J68" i="13"/>
  <c r="K68" i="13"/>
  <c r="A1" i="20"/>
  <c r="C1" i="13"/>
  <c r="A1" i="5"/>
  <c r="I43" i="7" l="1"/>
  <c r="I42" i="7"/>
  <c r="I41" i="7"/>
  <c r="I40" i="7"/>
  <c r="I39" i="7"/>
  <c r="I38" i="7"/>
  <c r="I37" i="7"/>
  <c r="I36" i="7"/>
  <c r="I35" i="7"/>
  <c r="I34" i="7"/>
  <c r="D1" i="23" l="1"/>
  <c r="C17" i="11" l="1"/>
  <c r="F10" i="13" l="1"/>
  <c r="B12" i="13"/>
  <c r="B13" i="13" s="1"/>
  <c r="B14" i="13" s="1"/>
  <c r="B17" i="13" s="1"/>
  <c r="B18" i="13" s="1"/>
  <c r="B19" i="13" s="1"/>
  <c r="B20" i="13" s="1"/>
  <c r="B21" i="13" s="1"/>
  <c r="B22" i="13" s="1"/>
  <c r="B29" i="13" s="1"/>
  <c r="B30" i="13" s="1"/>
  <c r="B31" i="13" s="1"/>
  <c r="B32" i="13" s="1"/>
  <c r="B33" i="13" s="1"/>
  <c r="B41" i="13" s="1"/>
  <c r="B42" i="13" s="1"/>
  <c r="B43" i="13" s="1"/>
  <c r="B46" i="13" s="1"/>
  <c r="B47" i="13" s="1"/>
  <c r="B48" i="13" s="1"/>
  <c r="B49" i="13" s="1"/>
  <c r="B52" i="13" s="1"/>
  <c r="B53" i="13" s="1"/>
  <c r="B54" i="13" s="1"/>
  <c r="B55" i="13" s="1"/>
  <c r="B56" i="13" s="1"/>
  <c r="B57" i="13" s="1"/>
  <c r="B58" i="13" s="1"/>
  <c r="B61" i="13" s="1"/>
  <c r="B62" i="13" s="1"/>
  <c r="B63" i="13" s="1"/>
  <c r="B64" i="13" s="1"/>
  <c r="B65" i="13" s="1"/>
  <c r="B68" i="13" s="1"/>
  <c r="F15" i="13"/>
  <c r="F44" i="13"/>
  <c r="F50" i="13"/>
  <c r="F59" i="13"/>
  <c r="F66" i="13"/>
  <c r="C70" i="13"/>
  <c r="F68" i="13" l="1"/>
  <c r="G22" i="27"/>
  <c r="J55" i="3" l="1"/>
  <c r="J54" i="3"/>
  <c r="J53" i="3"/>
  <c r="J52" i="3"/>
  <c r="J51" i="3"/>
  <c r="B1" i="11"/>
  <c r="B1" i="27"/>
  <c r="B1" i="7"/>
  <c r="B1" i="4"/>
  <c r="B1" i="3"/>
  <c r="B17" i="4"/>
  <c r="B16" i="4"/>
  <c r="B15" i="4"/>
  <c r="B14" i="4"/>
  <c r="B13" i="4"/>
  <c r="B12" i="4"/>
  <c r="B11" i="4"/>
  <c r="B10" i="4"/>
  <c r="B9" i="4"/>
  <c r="B8" i="4"/>
  <c r="B7" i="4"/>
  <c r="B6" i="4"/>
  <c r="B1" i="2"/>
  <c r="A32" i="28"/>
  <c r="K5" i="3" l="1" a="1"/>
  <c r="K5" i="3" s="1"/>
  <c r="A33" i="28"/>
  <c r="A34" i="28" s="1"/>
  <c r="A35" i="28" s="1"/>
  <c r="A36" i="28" s="1"/>
  <c r="A37" i="28" s="1"/>
  <c r="A38" i="28" s="1"/>
  <c r="A39" i="28" s="1"/>
  <c r="A40" i="28" s="1"/>
  <c r="A41" i="28" s="1"/>
  <c r="A42" i="28" s="1"/>
  <c r="A43" i="28" s="1"/>
  <c r="C11" i="3"/>
  <c r="B70" i="28"/>
  <c r="B68" i="27"/>
  <c r="B43" i="20"/>
  <c r="B38" i="11"/>
  <c r="E64" i="27"/>
  <c r="B64" i="27"/>
  <c r="E61" i="27"/>
  <c r="B61" i="27"/>
  <c r="E58" i="27"/>
  <c r="B58" i="27"/>
  <c r="E55" i="27"/>
  <c r="B55" i="27"/>
  <c r="E52" i="27"/>
  <c r="B52" i="27"/>
  <c r="E49" i="27"/>
  <c r="B49" i="27"/>
  <c r="E46" i="27"/>
  <c r="B46" i="27"/>
  <c r="E43" i="27"/>
  <c r="B43" i="27"/>
  <c r="E40" i="27"/>
  <c r="B40" i="27"/>
  <c r="E37" i="27"/>
  <c r="B37" i="27"/>
  <c r="F33" i="27"/>
  <c r="G31" i="27"/>
  <c r="G30" i="27"/>
  <c r="G29" i="27"/>
  <c r="G28" i="27"/>
  <c r="G27" i="27"/>
  <c r="G26" i="27"/>
  <c r="G25" i="27"/>
  <c r="G24" i="27"/>
  <c r="G23" i="27"/>
  <c r="G33" i="27" l="1"/>
  <c r="C12" i="11" l="1"/>
  <c r="C16" i="11"/>
  <c r="C23" i="11"/>
  <c r="C24" i="11"/>
  <c r="C25" i="11"/>
  <c r="C27" i="11"/>
  <c r="C29" i="11"/>
  <c r="C30" i="11"/>
  <c r="L7" i="7"/>
  <c r="C26" i="7"/>
  <c r="D5" i="13" s="1"/>
  <c r="I25" i="5"/>
  <c r="I26" i="5" s="1"/>
  <c r="C28" i="11"/>
  <c r="C26" i="11"/>
  <c r="G44" i="7"/>
  <c r="C8" i="11" s="1"/>
  <c r="L21" i="7"/>
  <c r="L20" i="7"/>
  <c r="I22" i="7"/>
  <c r="L22" i="7"/>
  <c r="I21" i="7"/>
  <c r="I20" i="7"/>
  <c r="I19" i="7"/>
  <c r="L19" i="7"/>
  <c r="I18" i="7"/>
  <c r="L18" i="7"/>
  <c r="I17" i="7"/>
  <c r="L17" i="7"/>
  <c r="I16" i="7"/>
  <c r="L16" i="7"/>
  <c r="I15" i="7"/>
  <c r="I14" i="7"/>
  <c r="L14" i="7"/>
  <c r="L15" i="7"/>
  <c r="B60" i="7"/>
  <c r="A33" i="5"/>
  <c r="B64" i="4"/>
  <c r="B65" i="3"/>
  <c r="B67" i="2"/>
  <c r="M25" i="5"/>
  <c r="M26" i="5" s="1"/>
  <c r="L25" i="5"/>
  <c r="L26" i="5" s="1"/>
  <c r="K25" i="5"/>
  <c r="K26" i="5" s="1"/>
  <c r="J25" i="5"/>
  <c r="J26" i="5" s="1"/>
  <c r="J43" i="7"/>
  <c r="K43" i="7"/>
  <c r="J42" i="7"/>
  <c r="K42" i="7" s="1"/>
  <c r="J41" i="7"/>
  <c r="K41" i="7" s="1"/>
  <c r="J40" i="7"/>
  <c r="K40" i="7" s="1"/>
  <c r="J39" i="7"/>
  <c r="K39" i="7" s="1"/>
  <c r="J38" i="7"/>
  <c r="K38" i="7"/>
  <c r="J37" i="7"/>
  <c r="K37" i="7" s="1"/>
  <c r="J36" i="7"/>
  <c r="K36" i="7" s="1"/>
  <c r="J35" i="7"/>
  <c r="K35" i="7" s="1"/>
  <c r="J34" i="7"/>
  <c r="K34" i="7"/>
  <c r="L25" i="7"/>
  <c r="I25" i="7"/>
  <c r="I24" i="7"/>
  <c r="L24" i="7"/>
  <c r="I23" i="7"/>
  <c r="L23" i="7"/>
  <c r="I13" i="7"/>
  <c r="L13" i="7"/>
  <c r="I12" i="7"/>
  <c r="L12" i="7" s="1"/>
  <c r="I11" i="7"/>
  <c r="L11" i="7"/>
  <c r="I10" i="7"/>
  <c r="L10" i="7"/>
  <c r="I9" i="7"/>
  <c r="L9" i="7"/>
  <c r="I8" i="7"/>
  <c r="L8" i="7"/>
  <c r="G232" i="23"/>
  <c r="G223" i="23"/>
  <c r="G207" i="23"/>
  <c r="G206" i="23"/>
  <c r="G189" i="23"/>
  <c r="G188" i="23"/>
  <c r="G187" i="23"/>
  <c r="G177" i="23"/>
  <c r="G176" i="23"/>
  <c r="G168" i="23"/>
  <c r="G167" i="23"/>
  <c r="G160" i="23"/>
  <c r="G150" i="23"/>
  <c r="G144" i="23"/>
  <c r="G143" i="23"/>
  <c r="G142" i="23"/>
  <c r="G141" i="23"/>
  <c r="G128" i="23"/>
  <c r="G117" i="23"/>
  <c r="G104" i="23"/>
  <c r="G95" i="23"/>
  <c r="G94" i="23"/>
  <c r="G85" i="23"/>
  <c r="G84" i="23"/>
  <c r="G83" i="23"/>
  <c r="G65" i="23"/>
  <c r="G64" i="23"/>
  <c r="G50" i="23"/>
  <c r="G49" i="23"/>
  <c r="G39" i="23"/>
  <c r="G38" i="23"/>
  <c r="G31" i="23"/>
  <c r="G30" i="23"/>
  <c r="G16" i="23"/>
  <c r="G145" i="23"/>
  <c r="G140" i="23"/>
  <c r="G243" i="23"/>
  <c r="G242" i="23"/>
  <c r="G241" i="23"/>
  <c r="G240" i="23"/>
  <c r="G225" i="23"/>
  <c r="G224" i="23"/>
  <c r="G222" i="23"/>
  <c r="G33" i="23"/>
  <c r="G32" i="23"/>
  <c r="G29" i="23"/>
  <c r="G5" i="23"/>
  <c r="G6" i="23"/>
  <c r="G7" i="23"/>
  <c r="G19" i="23" s="1"/>
  <c r="G8" i="23"/>
  <c r="G9" i="23"/>
  <c r="G10" i="23"/>
  <c r="G11" i="23"/>
  <c r="G12" i="23"/>
  <c r="G13" i="23"/>
  <c r="G14" i="23"/>
  <c r="G15" i="23"/>
  <c r="G17" i="23"/>
  <c r="G18" i="23"/>
  <c r="G21" i="23"/>
  <c r="G22" i="23"/>
  <c r="G23" i="23"/>
  <c r="G24" i="23"/>
  <c r="G25" i="23"/>
  <c r="G26" i="23"/>
  <c r="G27" i="23"/>
  <c r="G28" i="23"/>
  <c r="G34" i="23"/>
  <c r="G258" i="23" s="1"/>
  <c r="G36" i="23"/>
  <c r="G37" i="23"/>
  <c r="G40" i="23"/>
  <c r="G41" i="23"/>
  <c r="G42" i="23" s="1"/>
  <c r="G259" i="23" s="1"/>
  <c r="G44" i="23"/>
  <c r="G53" i="23" s="1"/>
  <c r="G260" i="23" s="1"/>
  <c r="G45" i="23"/>
  <c r="G46" i="23"/>
  <c r="G47" i="23"/>
  <c r="G48" i="23"/>
  <c r="G51" i="23"/>
  <c r="G52" i="23"/>
  <c r="G55" i="23"/>
  <c r="G56" i="23"/>
  <c r="G69" i="23" s="1"/>
  <c r="G261" i="23" s="1"/>
  <c r="G57" i="23"/>
  <c r="G58" i="23"/>
  <c r="G59" i="23"/>
  <c r="G60" i="23"/>
  <c r="G61" i="23"/>
  <c r="G62" i="23"/>
  <c r="G63" i="23"/>
  <c r="G66" i="23"/>
  <c r="G67" i="23"/>
  <c r="G68" i="23"/>
  <c r="G71" i="23"/>
  <c r="G72" i="23"/>
  <c r="G73" i="23"/>
  <c r="G74" i="23"/>
  <c r="G75" i="23"/>
  <c r="G88" i="23" s="1"/>
  <c r="G262" i="23" s="1"/>
  <c r="G76" i="23"/>
  <c r="G77" i="23"/>
  <c r="G78" i="23"/>
  <c r="G79" i="23"/>
  <c r="G80" i="23"/>
  <c r="G81" i="23"/>
  <c r="G82" i="23"/>
  <c r="G86" i="23"/>
  <c r="G87" i="23"/>
  <c r="G90" i="23"/>
  <c r="G91" i="23"/>
  <c r="G98" i="23"/>
  <c r="G263" i="23" s="1"/>
  <c r="G92" i="23"/>
  <c r="G93" i="23"/>
  <c r="G96" i="23"/>
  <c r="G97" i="23"/>
  <c r="G100" i="23"/>
  <c r="G107" i="23" s="1"/>
  <c r="G264" i="23" s="1"/>
  <c r="G101" i="23"/>
  <c r="G102" i="23"/>
  <c r="G103" i="23"/>
  <c r="G105" i="23"/>
  <c r="G106" i="23"/>
  <c r="G109" i="23"/>
  <c r="G110" i="23"/>
  <c r="G114" i="23" s="1"/>
  <c r="G265" i="23" s="1"/>
  <c r="G111" i="23"/>
  <c r="G112" i="23"/>
  <c r="G113" i="23"/>
  <c r="G116" i="23"/>
  <c r="G123" i="23" s="1"/>
  <c r="G266" i="23" s="1"/>
  <c r="G118" i="23"/>
  <c r="G119" i="23"/>
  <c r="G120" i="23"/>
  <c r="G121" i="23"/>
  <c r="G122" i="23"/>
  <c r="G125" i="23"/>
  <c r="G131" i="23" s="1"/>
  <c r="G267" i="23" s="1"/>
  <c r="G126" i="23"/>
  <c r="G127" i="23"/>
  <c r="G129" i="23"/>
  <c r="G130" i="23"/>
  <c r="G133" i="23"/>
  <c r="G147" i="23" s="1"/>
  <c r="G268" i="23" s="1"/>
  <c r="G134" i="23"/>
  <c r="G135" i="23"/>
  <c r="G136" i="23"/>
  <c r="G137" i="23"/>
  <c r="G138" i="23"/>
  <c r="G139" i="23"/>
  <c r="G146" i="23"/>
  <c r="G149" i="23"/>
  <c r="G153" i="23" s="1"/>
  <c r="G269" i="23" s="1"/>
  <c r="G151" i="23"/>
  <c r="G152" i="23"/>
  <c r="G155" i="23"/>
  <c r="G156" i="23"/>
  <c r="G163" i="23" s="1"/>
  <c r="G270" i="23" s="1"/>
  <c r="G157" i="23"/>
  <c r="G158" i="23"/>
  <c r="G159" i="23"/>
  <c r="G161" i="23"/>
  <c r="G162" i="23"/>
  <c r="G165" i="23"/>
  <c r="G171" i="23" s="1"/>
  <c r="G271" i="23" s="1"/>
  <c r="G166" i="23"/>
  <c r="G169" i="23"/>
  <c r="G170" i="23"/>
  <c r="G173" i="23"/>
  <c r="G174" i="23"/>
  <c r="G175" i="23"/>
  <c r="G178" i="23"/>
  <c r="G179" i="23"/>
  <c r="G180" i="23"/>
  <c r="G272" i="23"/>
  <c r="G182" i="23"/>
  <c r="G183" i="23"/>
  <c r="G192" i="23" s="1"/>
  <c r="G273" i="23" s="1"/>
  <c r="G184" i="23"/>
  <c r="G185" i="23"/>
  <c r="G186" i="23"/>
  <c r="G190" i="23"/>
  <c r="G191" i="23"/>
  <c r="G194" i="23"/>
  <c r="G210" i="23" s="1"/>
  <c r="G274" i="23" s="1"/>
  <c r="G195" i="23"/>
  <c r="G196" i="23"/>
  <c r="G197" i="23"/>
  <c r="G198" i="23"/>
  <c r="G199" i="23"/>
  <c r="G200" i="23"/>
  <c r="G201" i="23"/>
  <c r="G202" i="23"/>
  <c r="G203" i="23"/>
  <c r="G204" i="23"/>
  <c r="G205" i="23"/>
  <c r="G208" i="23"/>
  <c r="G209" i="23"/>
  <c r="G212" i="23"/>
  <c r="G213" i="23"/>
  <c r="G214" i="23"/>
  <c r="G226" i="23" s="1"/>
  <c r="G275" i="23" s="1"/>
  <c r="G215" i="23"/>
  <c r="G216" i="23"/>
  <c r="G217" i="23"/>
  <c r="G218" i="23"/>
  <c r="G219" i="23"/>
  <c r="G220" i="23"/>
  <c r="G221" i="23"/>
  <c r="G228" i="23"/>
  <c r="G229" i="23"/>
  <c r="G230" i="23"/>
  <c r="G235" i="23" s="1"/>
  <c r="G276" i="23" s="1"/>
  <c r="G231" i="23"/>
  <c r="G233" i="23"/>
  <c r="G234" i="23"/>
  <c r="G237" i="23"/>
  <c r="G244" i="23" s="1"/>
  <c r="G277" i="23" s="1"/>
  <c r="G238" i="23"/>
  <c r="G239" i="23"/>
  <c r="G246" i="23"/>
  <c r="G247" i="23"/>
  <c r="G253" i="23" s="1"/>
  <c r="G278" i="23" s="1"/>
  <c r="G248" i="23"/>
  <c r="G249" i="23"/>
  <c r="G250" i="23"/>
  <c r="G251" i="23"/>
  <c r="G252" i="23"/>
  <c r="G254" i="23" l="1"/>
  <c r="G257" i="23"/>
  <c r="G280" i="23" s="1"/>
  <c r="L26" i="7"/>
  <c r="L27" i="7" s="1"/>
  <c r="C7" i="11" s="1"/>
  <c r="C9" i="11" s="1"/>
  <c r="J44" i="7"/>
  <c r="K44" i="7" s="1"/>
  <c r="C31" i="11"/>
  <c r="G282" i="23" l="1"/>
  <c r="G286" i="23"/>
  <c r="G288" i="23" s="1"/>
  <c r="B7" i="3"/>
  <c r="C10" i="11"/>
  <c r="C14" i="11"/>
  <c r="C18" i="11" l="1"/>
</calcChain>
</file>

<file path=xl/sharedStrings.xml><?xml version="1.0" encoding="utf-8"?>
<sst xmlns="http://schemas.openxmlformats.org/spreadsheetml/2006/main" count="1255" uniqueCount="670">
  <si>
    <t>1) All data entry should be input in the sections that are shaded with a pale yellow background.</t>
  </si>
  <si>
    <t>PLEASE READ BEFORE DATA ENTRY</t>
  </si>
  <si>
    <t>Should you have any concerns or find any problems or errors with this workbook, please contact:</t>
  </si>
  <si>
    <t>This workbook has been password protected to prevent the user from overwriting questions, labels, and calculations.</t>
  </si>
  <si>
    <t>2) For data fields that require a check mark next to the description, please type an "x" in the box.</t>
  </si>
  <si>
    <t xml:space="preserve">    (the protection of the workbook should prevent data entry in other areas)</t>
  </si>
  <si>
    <t>3) Some data fields contain a drop down "data list".  You can select from this list or type in the data as</t>
  </si>
  <si>
    <t xml:space="preserve">    long as the typed data matches a selection contained in the list.  These data lists serve to check the</t>
  </si>
  <si>
    <t xml:space="preserve">    validity of the entry when there are limited possible answers.</t>
  </si>
  <si>
    <t>[NOTARY]</t>
  </si>
  <si>
    <t>Application Workbook Disclaimer:</t>
  </si>
  <si>
    <t>Signature of Notary</t>
  </si>
  <si>
    <t>(for Authority use only)</t>
  </si>
  <si>
    <t>Date:</t>
  </si>
  <si>
    <t>No</t>
  </si>
  <si>
    <t>Yes</t>
  </si>
  <si>
    <t>Street Address:</t>
  </si>
  <si>
    <t>City:</t>
  </si>
  <si>
    <t>State:</t>
  </si>
  <si>
    <t>Zip:</t>
  </si>
  <si>
    <t>Percent of Ownership</t>
  </si>
  <si>
    <t>Telephone #</t>
  </si>
  <si>
    <t>Non-profit</t>
  </si>
  <si>
    <t>For-profit</t>
  </si>
  <si>
    <t>Deed</t>
  </si>
  <si>
    <t># of Acres:</t>
  </si>
  <si>
    <t>Water</t>
  </si>
  <si>
    <t>Sewer</t>
  </si>
  <si>
    <t>Other:</t>
  </si>
  <si>
    <t>Page 3</t>
  </si>
  <si>
    <t>Page 2</t>
  </si>
  <si>
    <t>Page 1</t>
  </si>
  <si>
    <t>Detached Single Family</t>
  </si>
  <si>
    <t>Slab on Grade</t>
  </si>
  <si>
    <t>Crawl Space</t>
  </si>
  <si>
    <t>Partial Basement</t>
  </si>
  <si>
    <t># of Units</t>
  </si>
  <si>
    <t>Page 4</t>
  </si>
  <si>
    <t># of Residential Buildings:</t>
  </si>
  <si>
    <t># of Non Residential Buildings:</t>
  </si>
  <si>
    <t>Financed pursuant to a common plan of financing?</t>
  </si>
  <si>
    <t>List commercial facilities other than tenant use:</t>
  </si>
  <si>
    <r>
      <t>If yes,</t>
    </r>
    <r>
      <rPr>
        <sz val="10"/>
        <rFont val="Arial"/>
        <family val="2"/>
      </rPr>
      <t xml:space="preserve"> what type of project-based rental assistance?</t>
    </r>
  </si>
  <si>
    <t xml:space="preserve"> RDA rental assistance</t>
  </si>
  <si>
    <t>Identify "Other":</t>
  </si>
  <si>
    <r>
      <t>If yes,</t>
    </r>
    <r>
      <rPr>
        <sz val="10"/>
        <rFont val="Arial"/>
        <family val="2"/>
      </rPr>
      <t xml:space="preserve"> will the tenants be </t>
    </r>
    <r>
      <rPr>
        <b/>
        <sz val="10"/>
        <rFont val="Arial"/>
        <family val="2"/>
      </rPr>
      <t>Temporarily</t>
    </r>
    <r>
      <rPr>
        <sz val="10"/>
        <rFont val="Arial"/>
        <family val="2"/>
      </rPr>
      <t xml:space="preserve"> relocated?</t>
    </r>
  </si>
  <si>
    <r>
      <t xml:space="preserve">    If yes,</t>
    </r>
    <r>
      <rPr>
        <sz val="10"/>
        <rFont val="Arial"/>
        <family val="2"/>
      </rPr>
      <t xml:space="preserve"> what percentage?</t>
    </r>
  </si>
  <si>
    <t>Page 5</t>
  </si>
  <si>
    <t>0-BR</t>
  </si>
  <si>
    <t>1-BR</t>
  </si>
  <si>
    <t>2-BR</t>
  </si>
  <si>
    <t>3-BR</t>
  </si>
  <si>
    <t>4-BR</t>
  </si>
  <si>
    <t>Tenant</t>
  </si>
  <si>
    <t>Owner</t>
  </si>
  <si>
    <t>Cooking</t>
  </si>
  <si>
    <t>Refrigerator</t>
  </si>
  <si>
    <t>Enter allowances by Bedroom Size</t>
  </si>
  <si>
    <t>Utilities paid by:</t>
  </si>
  <si>
    <t>Utilities</t>
  </si>
  <si>
    <t xml:space="preserve">Total Utility Allowance for Units: </t>
  </si>
  <si>
    <r>
      <t xml:space="preserve">Utility Allowance (round total of these </t>
    </r>
    <r>
      <rPr>
        <b/>
        <u/>
        <sz val="10"/>
        <rFont val="Arial"/>
        <family val="2"/>
      </rPr>
      <t>up</t>
    </r>
    <r>
      <rPr>
        <b/>
        <sz val="10"/>
        <rFont val="Arial"/>
        <family val="2"/>
      </rPr>
      <t xml:space="preserve"> to the nearest dollar):</t>
    </r>
  </si>
  <si>
    <t>Proposed Development Income:</t>
  </si>
  <si>
    <t>Type of Unit</t>
  </si>
  <si>
    <t>Program</t>
  </si>
  <si>
    <t>Maximum Allowable Monthly Gross Rent</t>
  </si>
  <si>
    <t>Less Utility Allowance</t>
  </si>
  <si>
    <t>Maximum Allowable Monthly Net Rent</t>
  </si>
  <si>
    <t>Total Units:</t>
  </si>
  <si>
    <t>Total Monthly Tenant Rent:</t>
  </si>
  <si>
    <t>Total Annual Tenant Rent:</t>
  </si>
  <si>
    <t>Proposed Monthly Tenant Rent</t>
  </si>
  <si>
    <t># of Units x Tenant Rent</t>
  </si>
  <si>
    <r>
      <t>Detail of Other Income</t>
    </r>
    <r>
      <rPr>
        <sz val="10"/>
        <rFont val="Arial"/>
        <family val="2"/>
      </rPr>
      <t xml:space="preserve"> (List each type of other income on a separate line)</t>
    </r>
  </si>
  <si>
    <t>Type of Other Income</t>
  </si>
  <si>
    <t>Annual $ Amount</t>
  </si>
  <si>
    <t># Units</t>
  </si>
  <si>
    <t>% of Units</t>
  </si>
  <si>
    <t>Annual $ Amount / Unit</t>
  </si>
  <si>
    <t>Monthly $ Amount / Unit</t>
  </si>
  <si>
    <t>Total</t>
  </si>
  <si>
    <t>Exterior Building siding</t>
  </si>
  <si>
    <t>Exterior trim and accessories</t>
  </si>
  <si>
    <r>
      <t xml:space="preserve">Walls- Batt Insulation (Specify R-Value </t>
    </r>
    <r>
      <rPr>
        <sz val="11"/>
        <rFont val="Calibri"/>
        <family val="2"/>
      </rPr>
      <t>&amp; Inches</t>
    </r>
    <r>
      <rPr>
        <sz val="11"/>
        <color indexed="8"/>
        <rFont val="Calibri"/>
        <family val="2"/>
      </rPr>
      <t xml:space="preserve">) </t>
    </r>
  </si>
  <si>
    <t>NOTE: Line items highlighted in RED are intended to be utilized for rehabilitation developments.</t>
  </si>
  <si>
    <r>
      <t>Floors- Batt Insulation (Specify R-Value &amp;</t>
    </r>
    <r>
      <rPr>
        <sz val="11"/>
        <rFont val="Calibri"/>
        <family val="2"/>
      </rPr>
      <t xml:space="preserve"> Inches)</t>
    </r>
  </si>
  <si>
    <t>Sub Total</t>
  </si>
  <si>
    <t>Concrete Footing</t>
  </si>
  <si>
    <t>Parking Lot- Stone Base &amp; Asphalt</t>
  </si>
  <si>
    <t>1st Floor - Joist / Truss  System</t>
  </si>
  <si>
    <t>2nd Floor- Joist/Truss System</t>
  </si>
  <si>
    <t>Roof-  Joist/Truss System</t>
  </si>
  <si>
    <t>Window Casing/Trim Etc.</t>
  </si>
  <si>
    <t>Door Casing/Trim</t>
  </si>
  <si>
    <t>Base Molding- MDF</t>
  </si>
  <si>
    <t>Base Molding- Pine</t>
  </si>
  <si>
    <t>Crown Molding- MDF</t>
  </si>
  <si>
    <t>Crown Molding- Pine/Equal</t>
  </si>
  <si>
    <t>Chair Rail- MDF</t>
  </si>
  <si>
    <t>Chair Rail- Pine/Equal</t>
  </si>
  <si>
    <t>Wood Shelving</t>
  </si>
  <si>
    <t>Roof Truss System</t>
  </si>
  <si>
    <t>Carpet &amp; Pad</t>
  </si>
  <si>
    <t>Carpet- Glue Down</t>
  </si>
  <si>
    <t>Carpet- Indoor/Outdoor</t>
  </si>
  <si>
    <t>Engineered Wood Flooring</t>
  </si>
  <si>
    <t>Prefinished Solid Wood Flooring</t>
  </si>
  <si>
    <t>Vinyl Sheet Flooring</t>
  </si>
  <si>
    <t>Vinyl Tile Flooring</t>
  </si>
  <si>
    <t>Ceramic Floor Tile</t>
  </si>
  <si>
    <t>Repair/Replace Tile</t>
  </si>
  <si>
    <t>Vinyl Siding</t>
  </si>
  <si>
    <t>New Roof- Shingles/Felt/Accessories</t>
  </si>
  <si>
    <t>Interior Pre-Hung</t>
  </si>
  <si>
    <t>ADA Interior Pre-Hung</t>
  </si>
  <si>
    <t>Storm Door</t>
  </si>
  <si>
    <t>Window Blinds</t>
  </si>
  <si>
    <t>Drywall Repair</t>
  </si>
  <si>
    <t>Water Heater- Electric- Complete w/ pan</t>
  </si>
  <si>
    <t>Water Heater- Gas- Complete w/ pan</t>
  </si>
  <si>
    <t>Ceiling Fan w/ Light</t>
  </si>
  <si>
    <t>Fluorescent Light Fixture</t>
  </si>
  <si>
    <t>Wire Whole UNIT Incl. receptacles/switches etc.</t>
  </si>
  <si>
    <t>Install New GFI Outlet</t>
  </si>
  <si>
    <t>Flexible Ductwork System, Registers Etc.- ENTIRE UNIT</t>
  </si>
  <si>
    <t>Concrete Block</t>
  </si>
  <si>
    <t>Stud Wall Complete</t>
  </si>
  <si>
    <t>Exterior Wall Sheathing</t>
  </si>
  <si>
    <t>Builder Board Exterior Wall Sheathing</t>
  </si>
  <si>
    <t>Roof Sheathing</t>
  </si>
  <si>
    <t>Kitchen Cabinets</t>
  </si>
  <si>
    <t>Replacement-Vinyl -Energy Star</t>
  </si>
  <si>
    <t>New Construction-Vinyl -Energy Star</t>
  </si>
  <si>
    <t>Toilet complete</t>
  </si>
  <si>
    <t>ADA Accessible Toilet complete</t>
  </si>
  <si>
    <t>Pedestal Sink complete</t>
  </si>
  <si>
    <t>Rough In Plumbing -Per Fixture</t>
  </si>
  <si>
    <t>Rough In Plumbing Per SF</t>
  </si>
  <si>
    <r>
      <t>Drywall, Taped/Finished, Ready For Prime/Paint</t>
    </r>
    <r>
      <rPr>
        <sz val="10"/>
        <rFont val="Calibri"/>
        <family val="2"/>
      </rPr>
      <t/>
    </r>
  </si>
  <si>
    <t>Porch Column Surrounds</t>
  </si>
  <si>
    <t>Fiber Cement Panels</t>
  </si>
  <si>
    <t>email:</t>
  </si>
  <si>
    <t>phone:</t>
  </si>
  <si>
    <t>fax:</t>
  </si>
  <si>
    <t>Other Income</t>
  </si>
  <si>
    <t>Its:</t>
  </si>
  <si>
    <t xml:space="preserve">By:                                                                                                         Date: </t>
  </si>
  <si>
    <t>My Commission Expires:</t>
  </si>
  <si>
    <t xml:space="preserve">       Date:</t>
  </si>
  <si>
    <t>day of</t>
  </si>
  <si>
    <t xml:space="preserve"> , </t>
  </si>
  <si>
    <t>(L.S.)</t>
  </si>
  <si>
    <t>Sworn to before me this</t>
  </si>
  <si>
    <t>Notary Public For</t>
  </si>
  <si>
    <t>Financial Summary:</t>
  </si>
  <si>
    <t>Income and Expense Analysis:</t>
  </si>
  <si>
    <t>Total Annual Rental Income</t>
  </si>
  <si>
    <t>Vacancy Allowance</t>
  </si>
  <si>
    <r>
      <t xml:space="preserve">        </t>
    </r>
    <r>
      <rPr>
        <b/>
        <sz val="10"/>
        <rFont val="Arial"/>
        <family val="2"/>
      </rPr>
      <t>Effective Gross Income</t>
    </r>
  </si>
  <si>
    <r>
      <t xml:space="preserve">        </t>
    </r>
    <r>
      <rPr>
        <b/>
        <sz val="10"/>
        <rFont val="Arial"/>
        <family val="2"/>
      </rPr>
      <t>Total Annual Expenses</t>
    </r>
  </si>
  <si>
    <t>Annual Replacement Reserves</t>
  </si>
  <si>
    <r>
      <t xml:space="preserve">        </t>
    </r>
    <r>
      <rPr>
        <b/>
        <sz val="10"/>
        <rFont val="Arial"/>
        <family val="2"/>
      </rPr>
      <t>Net Operating Income</t>
    </r>
  </si>
  <si>
    <t>Uses of Funds:</t>
  </si>
  <si>
    <t>Purchase Land and Building(s):</t>
  </si>
  <si>
    <t>Site Work:</t>
  </si>
  <si>
    <t>Rehab and New Construction:</t>
  </si>
  <si>
    <t>Interim Costs:</t>
  </si>
  <si>
    <t>Financing Fees and Expenses:</t>
  </si>
  <si>
    <t>Soft Costs:</t>
  </si>
  <si>
    <t>Development Reserves:</t>
  </si>
  <si>
    <r>
      <t xml:space="preserve">        </t>
    </r>
    <r>
      <rPr>
        <b/>
        <sz val="10"/>
        <rFont val="Arial"/>
        <family val="2"/>
      </rPr>
      <t>Total Development Cost</t>
    </r>
  </si>
  <si>
    <t xml:space="preserve"> Street Address:</t>
  </si>
  <si>
    <t xml:space="preserve"> Contact Name:</t>
  </si>
  <si>
    <t xml:space="preserve"> Telephone # :</t>
  </si>
  <si>
    <t xml:space="preserve"> Fax # :</t>
  </si>
  <si>
    <t xml:space="preserve"> Email Address:</t>
  </si>
  <si>
    <t xml:space="preserve"> Co-Developer:</t>
  </si>
  <si>
    <t xml:space="preserve"> Consultant:</t>
  </si>
  <si>
    <t xml:space="preserve"> CPA Company:</t>
  </si>
  <si>
    <t xml:space="preserve"> Architect Company:</t>
  </si>
  <si>
    <t>Demolition of Existing Structures / Buildings</t>
  </si>
  <si>
    <t>Demolition of Concrete Block</t>
  </si>
  <si>
    <t>Demolition of Brick</t>
  </si>
  <si>
    <t>Demolition of Ornamental Railings- Stairs</t>
  </si>
  <si>
    <t>Demolition of Ornamental Fence</t>
  </si>
  <si>
    <t>Demolish Roof System</t>
  </si>
  <si>
    <t>Demolish Exterior Wall</t>
  </si>
  <si>
    <t>Demolish Casing/Trim/Chair Rail/Molding</t>
  </si>
  <si>
    <t>Demolish Kitchen Cabinets</t>
  </si>
  <si>
    <t>Demolish Shelving</t>
  </si>
  <si>
    <t>Demolish Walls / Floor Insulation</t>
  </si>
  <si>
    <t>Demolish Attic Insulation</t>
  </si>
  <si>
    <t>Demolish Carpet and Pad</t>
  </si>
  <si>
    <t>Oak / Natural Flooring</t>
  </si>
  <si>
    <t>Repair Replace Engineered Wood Flooring</t>
  </si>
  <si>
    <t>Repair/Replace Oak / Natural Flooring</t>
  </si>
  <si>
    <t>Repair/Replace Subfloor and Vinyl</t>
  </si>
  <si>
    <t>Remove/Dispose Vinyl Siding</t>
  </si>
  <si>
    <t>Remove/Dispose Gutters / Downspouts</t>
  </si>
  <si>
    <t>Remove/Dispose Fiber Cement Board Siding</t>
  </si>
  <si>
    <t>Remove/Dispose Porch Columns</t>
  </si>
  <si>
    <t>Per SQ.</t>
  </si>
  <si>
    <t>Demolish Interior / Exterior Door</t>
  </si>
  <si>
    <t>Remove Drywall</t>
  </si>
  <si>
    <t>Remove Suspended/Drop Ceiling Incl. Grid- Complete</t>
  </si>
  <si>
    <t>Demolish Medicine Cabinet</t>
  </si>
  <si>
    <t>Remove Mirror- Plate Glass</t>
  </si>
  <si>
    <t>Remove Shower Door</t>
  </si>
  <si>
    <t>Remove/Dispose of Water Heater etc.</t>
  </si>
  <si>
    <t>Page 10</t>
  </si>
  <si>
    <t>1.</t>
  </si>
  <si>
    <t>2.</t>
  </si>
  <si>
    <t>3.</t>
  </si>
  <si>
    <t>Open Line Item For Developer's Use As Needed</t>
  </si>
  <si>
    <t>Total Construction</t>
  </si>
  <si>
    <t>General Requirements (max 6%)</t>
  </si>
  <si>
    <t>Contractor Profit and Overhead (max 8%)</t>
  </si>
  <si>
    <t>Total Project Development</t>
  </si>
  <si>
    <t>Total Project Development (less site work)</t>
  </si>
  <si>
    <t>Ornamental Fence</t>
  </si>
  <si>
    <t>Ornamental Gate</t>
  </si>
  <si>
    <t>Attics- R-38 Blown-In Recycled Cellulose</t>
  </si>
  <si>
    <t>Energy Star 14 SEER HVAC/Heat Pump- 2 Ton</t>
  </si>
  <si>
    <t>Material Information / Notes/ Comments</t>
  </si>
  <si>
    <t>Reviewed and approved for submission by:</t>
  </si>
  <si>
    <t>(Company / Firm Name)</t>
  </si>
  <si>
    <t>(Date)</t>
  </si>
  <si>
    <t>4.</t>
  </si>
  <si>
    <t>5.</t>
  </si>
  <si>
    <t>Site Work &amp; Utilities</t>
  </si>
  <si>
    <t>Qty</t>
  </si>
  <si>
    <t>Unit Price</t>
  </si>
  <si>
    <t>Total Cost</t>
  </si>
  <si>
    <t>Clearing/Grubbing</t>
  </si>
  <si>
    <t>ACRE</t>
  </si>
  <si>
    <t>Per ACRE</t>
  </si>
  <si>
    <t>Excavate Lot To Proper Grade</t>
  </si>
  <si>
    <t>CY</t>
  </si>
  <si>
    <t>Per CY</t>
  </si>
  <si>
    <t>Excavate Footings/Foundation</t>
  </si>
  <si>
    <t>LF</t>
  </si>
  <si>
    <t>Per LF</t>
  </si>
  <si>
    <t>Water Line to Street &amp; Tie-In</t>
  </si>
  <si>
    <t>EA</t>
  </si>
  <si>
    <t>Per EA</t>
  </si>
  <si>
    <t>Sanitary Line To Street &amp; Tie-In</t>
  </si>
  <si>
    <t>Sanitary Sewer Manhole/Structure</t>
  </si>
  <si>
    <t>Storm Sewer</t>
  </si>
  <si>
    <t>Storm Sewer Manhole/Inlet Structure</t>
  </si>
  <si>
    <t>Gas Line- Complete</t>
  </si>
  <si>
    <t>Electric/Power Line To Unit</t>
  </si>
  <si>
    <t>Site Lighting-Complete- Per Light Pole</t>
  </si>
  <si>
    <t>POLES</t>
  </si>
  <si>
    <t>Per POLE</t>
  </si>
  <si>
    <t>Concrete &amp; Paving</t>
  </si>
  <si>
    <t xml:space="preserve">Demolish/Dispose of Concrete  </t>
  </si>
  <si>
    <t>Demolish/Dispose of Asphalt</t>
  </si>
  <si>
    <t>Concrete Slab On Grade, incl. gravel &amp; vapor barrier</t>
  </si>
  <si>
    <t>SF</t>
  </si>
  <si>
    <t>Per SF</t>
  </si>
  <si>
    <t>Concrete Driveway- Finished</t>
  </si>
  <si>
    <t>SY</t>
  </si>
  <si>
    <t>Per SY</t>
  </si>
  <si>
    <t>Concrete Sidewalk- Finished</t>
  </si>
  <si>
    <t>Concrete Curb &amp; Gutter</t>
  </si>
  <si>
    <t>Parking Striping &amp; Signage</t>
  </si>
  <si>
    <t>LS</t>
  </si>
  <si>
    <t>Per LS</t>
  </si>
  <si>
    <t>Dumpster Pad &amp; Fencing- Complete</t>
  </si>
  <si>
    <t>Concrete Porch</t>
  </si>
  <si>
    <t>Masonry</t>
  </si>
  <si>
    <t>Brick Veneer</t>
  </si>
  <si>
    <t>Metals</t>
  </si>
  <si>
    <t>Ornamental Railings- Stairs</t>
  </si>
  <si>
    <t>Lintels</t>
  </si>
  <si>
    <t>Support Column</t>
  </si>
  <si>
    <t>3/4" Tongue &amp; Groove Floor Sheathing</t>
  </si>
  <si>
    <t>Bathroom Vanity/Base Cabinets</t>
  </si>
  <si>
    <t>Vinyl Coated Metal Wire Shelving</t>
  </si>
  <si>
    <t>Insulation</t>
  </si>
  <si>
    <t>Attics- R-38 Blown-In</t>
  </si>
  <si>
    <t>Flooring-Carpet</t>
  </si>
  <si>
    <t>Remove Carpet/Pad</t>
  </si>
  <si>
    <t>Flooring-Vinyl</t>
  </si>
  <si>
    <t>Subtotal</t>
  </si>
  <si>
    <t>Flooring-Wood</t>
  </si>
  <si>
    <t>Remove Ceramic Tile &amp; Dispose</t>
  </si>
  <si>
    <t>Ceramic Tile Walls/Tub Surrounds- Thin Set</t>
  </si>
  <si>
    <t>House Wrap- Fully Taped</t>
  </si>
  <si>
    <t>Rubberized Flashing @ Doors/Windows</t>
  </si>
  <si>
    <t>Fiber Cement Board Siding- Plank Type</t>
  </si>
  <si>
    <t>Fiber Cement Board Siding- Shingle Type</t>
  </si>
  <si>
    <t>Aluminum Gutters &amp; Downspouts</t>
  </si>
  <si>
    <t>Roofing</t>
  </si>
  <si>
    <t>Tear-off &amp; dispose existing roofing &amp; felt</t>
  </si>
  <si>
    <t>SQ</t>
  </si>
  <si>
    <t xml:space="preserve">Exterior Pre-Hung, Metal Door- Standard </t>
  </si>
  <si>
    <t xml:space="preserve">ADA Exterior Pre-Hung, Metal Door- Standard </t>
  </si>
  <si>
    <t>Remove &amp; Dispose of Existing Window</t>
  </si>
  <si>
    <t>Suspended/Drop Ceiling Incl. Grid- Complete</t>
  </si>
  <si>
    <t>Medicine Cabinet- Basic</t>
  </si>
  <si>
    <t>Mirror- Plate Glass</t>
  </si>
  <si>
    <t>Shower Door- Tub</t>
  </si>
  <si>
    <t>Shower Door- Stall</t>
  </si>
  <si>
    <t>Bath Accessory- Basic (i.e. towel ring, towel bar etc.)</t>
  </si>
  <si>
    <t>Remove/Dispose of Toilet/Tub/Sink etc.</t>
  </si>
  <si>
    <t>Bathtub-Standard</t>
  </si>
  <si>
    <t>Bathtub &amp; Shower Combo- Fiberglass- Standard</t>
  </si>
  <si>
    <t>Shower Stall- Standard</t>
  </si>
  <si>
    <t>ADA Accessible Shower Stall/Unit</t>
  </si>
  <si>
    <t>Bathroom Sink Faucet- Standard</t>
  </si>
  <si>
    <t>Remove Light Fixture/Ceiling Fan &amp; Dispose</t>
  </si>
  <si>
    <t>Interior Light Fixture- Standard</t>
  </si>
  <si>
    <t>Exterior Light Fixture- Standard</t>
  </si>
  <si>
    <t>Exterior Spot/Flood Light- Standard</t>
  </si>
  <si>
    <t>150 AMP Service Panel w/ breakers, meter &amp; mast etc.</t>
  </si>
  <si>
    <t>200 AMP Service Panel w/ breakers, meter, mast etc.</t>
  </si>
  <si>
    <t>Misc. Equipment Connection (i.e. HVAC unit etc.)</t>
  </si>
  <si>
    <t>400 Amp service with two meters and disconnect</t>
  </si>
  <si>
    <t>HVAC</t>
  </si>
  <si>
    <t>Remove HVAC Unit/Air Handler/Furnace Etc. &amp; Dispose</t>
  </si>
  <si>
    <t>Air Handler</t>
  </si>
  <si>
    <t>Programmable Thermostat</t>
  </si>
  <si>
    <t>Interior Painting Drywall Sprayed</t>
  </si>
  <si>
    <t>Interior Painting Doors</t>
  </si>
  <si>
    <t>Interior Painting Base and Window Casing</t>
  </si>
  <si>
    <t>Doors</t>
  </si>
  <si>
    <t>Windows</t>
  </si>
  <si>
    <t>Drywall / Acoustics</t>
  </si>
  <si>
    <t>Mirrors / Shower Door / Bath Accessories</t>
  </si>
  <si>
    <t>Plumbing</t>
  </si>
  <si>
    <t>Electrical / Lighting</t>
  </si>
  <si>
    <t>Miscellaneous / Other Items Not Included</t>
  </si>
  <si>
    <t>Site Work and Utilities</t>
  </si>
  <si>
    <t>Concrete and Paving</t>
  </si>
  <si>
    <t>Framing / Rough Carpentry</t>
  </si>
  <si>
    <t>Finish / Trim Carpentry</t>
  </si>
  <si>
    <t>Flooring - Carpet</t>
  </si>
  <si>
    <t>Flooring - Vinyl</t>
  </si>
  <si>
    <t>Flooring - Wood</t>
  </si>
  <si>
    <t>Siding / Soffit / Fascia / Gutters</t>
  </si>
  <si>
    <t>Heating, Ventilating and Air Conditioning</t>
  </si>
  <si>
    <t>Painting</t>
  </si>
  <si>
    <t>Miscellaneous / Other items not included</t>
  </si>
  <si>
    <t>CONSTRUCTION COST SUMMARY</t>
  </si>
  <si>
    <t>Flooring / Wall - Tile</t>
  </si>
  <si>
    <t>Flooring / Wall- Tile</t>
  </si>
  <si>
    <t>Data Entry Instructions:</t>
  </si>
  <si>
    <t xml:space="preserve"> Other:</t>
  </si>
  <si>
    <t>Project Name:</t>
  </si>
  <si>
    <t>Applicant/Owner Name:</t>
  </si>
  <si>
    <t>Are property taxes current?</t>
  </si>
  <si>
    <t>Application Information (cont.):</t>
  </si>
  <si>
    <t>Development (cont.):</t>
  </si>
  <si>
    <t>Owned by the same entity?</t>
  </si>
  <si>
    <t xml:space="preserve"> HUD rental assistance.       ID HUD type:</t>
  </si>
  <si>
    <r>
      <t>If yes,</t>
    </r>
    <r>
      <rPr>
        <sz val="10"/>
        <rFont val="Arial"/>
        <family val="2"/>
      </rPr>
      <t xml:space="preserve"> how many units have the PBRA?</t>
    </r>
  </si>
  <si>
    <t>Vacant land only?</t>
  </si>
  <si>
    <t>Page 6</t>
  </si>
  <si>
    <t>Total Projected Cost</t>
  </si>
  <si>
    <t>Professional Fees:</t>
  </si>
  <si>
    <t xml:space="preserve"> Developer:</t>
  </si>
  <si>
    <t>If the project is more than one building, is it:</t>
  </si>
  <si>
    <t>Contractor Contingency</t>
  </si>
  <si>
    <t xml:space="preserve"> Section 8</t>
  </si>
  <si>
    <t>Space Heating</t>
  </si>
  <si>
    <t>Air Conditioning</t>
  </si>
  <si>
    <t xml:space="preserve"> City, State, Zip</t>
  </si>
  <si>
    <t xml:space="preserve"> Website:</t>
  </si>
  <si>
    <t xml:space="preserve"> P.O. Box</t>
  </si>
  <si>
    <r>
      <t xml:space="preserve">&lt;--- </t>
    </r>
    <r>
      <rPr>
        <b/>
        <u/>
        <sz val="10"/>
        <rFont val="Arial"/>
        <family val="2"/>
      </rPr>
      <t>At Initial Application</t>
    </r>
    <r>
      <rPr>
        <sz val="10"/>
        <rFont val="Arial"/>
        <family val="2"/>
      </rPr>
      <t>: to be completed by</t>
    </r>
  </si>
  <si>
    <r>
      <t xml:space="preserve">      </t>
    </r>
    <r>
      <rPr>
        <b/>
        <u/>
        <sz val="10"/>
        <rFont val="Arial"/>
        <family val="2"/>
      </rPr>
      <t>At Placed in Service</t>
    </r>
    <r>
      <rPr>
        <sz val="10"/>
        <rFont val="Arial"/>
        <family val="2"/>
      </rPr>
      <t xml:space="preserve">: to be completed by </t>
    </r>
  </si>
  <si>
    <t>(Print Name &amp; Title)</t>
  </si>
  <si>
    <t>(Signature)</t>
  </si>
  <si>
    <t xml:space="preserve">      the contractor that performed the work.</t>
  </si>
  <si>
    <r>
      <t xml:space="preserve">                                                                    Will there be </t>
    </r>
    <r>
      <rPr>
        <b/>
        <sz val="10"/>
        <rFont val="Arial"/>
        <family val="2"/>
      </rPr>
      <t>project-based rental assistance</t>
    </r>
    <r>
      <rPr>
        <sz val="10"/>
        <rFont val="Arial"/>
        <family val="2"/>
      </rPr>
      <t xml:space="preserve"> on the development? </t>
    </r>
  </si>
  <si>
    <t xml:space="preserve">      % of units:</t>
  </si>
  <si>
    <t># of years assistance to be provided:</t>
  </si>
  <si>
    <t>All Proposed Rent and Units</t>
  </si>
  <si>
    <t>Applicant meets the net worth total minimum:</t>
  </si>
  <si>
    <r>
      <t>Environmental Provisions -</t>
    </r>
    <r>
      <rPr>
        <sz val="10"/>
        <rFont val="Arial"/>
        <family val="2"/>
      </rPr>
      <t xml:space="preserve">  Answer all questions.  Is the site:</t>
    </r>
  </si>
  <si>
    <t>Located within a jurisdictional or non-jurisdictional wetland?</t>
  </si>
  <si>
    <t>FIN #:</t>
  </si>
  <si>
    <t>Are Principals of the Applicant Entity in Good Standing with all Authority programs?</t>
  </si>
  <si>
    <r>
      <t>If yes,</t>
    </r>
    <r>
      <rPr>
        <sz val="10"/>
        <rFont val="Arial"/>
        <family val="2"/>
      </rPr>
      <t xml:space="preserve"> what was the date of award?</t>
    </r>
  </si>
  <si>
    <t>Other Electric</t>
  </si>
  <si>
    <t>Water Heating</t>
  </si>
  <si>
    <t>Electric Base Charge</t>
  </si>
  <si>
    <t>Gas Base Charge</t>
  </si>
  <si>
    <t>Trash Collection</t>
  </si>
  <si>
    <t>Range/Microwave</t>
  </si>
  <si>
    <t>Gas/Elec/Oil</t>
  </si>
  <si>
    <t>Type of Funding</t>
  </si>
  <si>
    <t>Current requirements of funding</t>
  </si>
  <si>
    <t>Page 8</t>
  </si>
  <si>
    <t>Page 7</t>
  </si>
  <si>
    <t>Page 9</t>
  </si>
  <si>
    <t>Operating Expenses</t>
  </si>
  <si>
    <t>Owner paid Utilities if applicable</t>
  </si>
  <si>
    <t>Signature:</t>
  </si>
  <si>
    <t>AMI Income Limit</t>
  </si>
  <si>
    <t>City</t>
  </si>
  <si>
    <t>Zip</t>
  </si>
  <si>
    <t>County</t>
  </si>
  <si>
    <t>Has the proposed project site received a prior award of governmental funds?</t>
  </si>
  <si>
    <t>PROPERTY_ACQUISITION</t>
  </si>
  <si>
    <t>SITE_IMPROVEMENTS</t>
  </si>
  <si>
    <t>Demolition</t>
  </si>
  <si>
    <t>On-Site Improvements</t>
  </si>
  <si>
    <t>SIOther:</t>
  </si>
  <si>
    <t>CONSTRUCTION</t>
  </si>
  <si>
    <t>New Construction</t>
  </si>
  <si>
    <t>Rehabilitation</t>
  </si>
  <si>
    <t>General Requirements</t>
  </si>
  <si>
    <t>Contractor Profit &amp; Overhead</t>
  </si>
  <si>
    <t>Tap &amp; Impact Fees</t>
  </si>
  <si>
    <t>COther:</t>
  </si>
  <si>
    <t>PROFESSIONAL_FEES</t>
  </si>
  <si>
    <t>Accountant</t>
  </si>
  <si>
    <t>Architect</t>
  </si>
  <si>
    <t>Engineer</t>
  </si>
  <si>
    <t>Surveyor</t>
  </si>
  <si>
    <t>Consultant</t>
  </si>
  <si>
    <t>PFOther:</t>
  </si>
  <si>
    <t>INTERIM_COSTS</t>
  </si>
  <si>
    <t>Hazard/Liability Insurance</t>
  </si>
  <si>
    <t>Payment/Performance Bond</t>
  </si>
  <si>
    <t>Title/Recording/Legal Fees</t>
  </si>
  <si>
    <t>ICOther:</t>
  </si>
  <si>
    <t>Credit Report</t>
  </si>
  <si>
    <t>Loan Origination/Closing</t>
  </si>
  <si>
    <t>FFOther:</t>
  </si>
  <si>
    <t>SOFT_COSTS</t>
  </si>
  <si>
    <t>Appraisal</t>
  </si>
  <si>
    <t>Soil Testing</t>
  </si>
  <si>
    <t>Relocation Expenses</t>
  </si>
  <si>
    <t>SCOther:</t>
  </si>
  <si>
    <t>DEVELOPMENT_RESERVES</t>
  </si>
  <si>
    <t>Rent-up Reserves</t>
  </si>
  <si>
    <t>Operating Reserve</t>
  </si>
  <si>
    <t>Developer Fees 5% (Acquisition)</t>
  </si>
  <si>
    <t>Developer Fees 15% (New, Rehab)</t>
  </si>
  <si>
    <t>DROther:</t>
  </si>
  <si>
    <t>Subtotal:</t>
  </si>
  <si>
    <t>Total Units</t>
  </si>
  <si>
    <t>Cost per Unit</t>
  </si>
  <si>
    <t>Total Development Cost:</t>
  </si>
  <si>
    <t>Site Control Information:</t>
  </si>
  <si>
    <t xml:space="preserve">Total Utility Allowance(rounded up to the nearest dollar): </t>
  </si>
  <si>
    <t xml:space="preserve">      an independent 3rd party estimator,</t>
  </si>
  <si>
    <t xml:space="preserve">      Contractor, or Engineer.</t>
  </si>
  <si>
    <t>Application Type</t>
  </si>
  <si>
    <t>Tier I</t>
  </si>
  <si>
    <t>Tier II</t>
  </si>
  <si>
    <t>Placed in Service</t>
  </si>
  <si>
    <t>For-profit Entity</t>
  </si>
  <si>
    <t>Nonprofit Entity</t>
  </si>
  <si>
    <t>Y/N</t>
  </si>
  <si>
    <t>X</t>
  </si>
  <si>
    <t>Type:</t>
  </si>
  <si>
    <t>Classification</t>
  </si>
  <si>
    <t>Business Type</t>
  </si>
  <si>
    <t>Have any Principals of the Applicant Entity been debarred from participating in any federal programs?</t>
  </si>
  <si>
    <t>Applicant Information:</t>
  </si>
  <si>
    <t>Phone:</t>
  </si>
  <si>
    <t>NC</t>
  </si>
  <si>
    <t>Rehab</t>
  </si>
  <si>
    <t>Grand Total # of Units:</t>
  </si>
  <si>
    <t>Construction Type:</t>
  </si>
  <si>
    <t xml:space="preserve">Rehabilitation  </t>
  </si>
  <si>
    <t xml:space="preserve">Conversion  </t>
  </si>
  <si>
    <t>Special Needs Description</t>
  </si>
  <si>
    <t>Housing Type:</t>
  </si>
  <si>
    <t xml:space="preserve">Acquisition  </t>
  </si>
  <si>
    <t>Parcel Number</t>
  </si>
  <si>
    <t>SSD</t>
  </si>
  <si>
    <t>SHD</t>
  </si>
  <si>
    <t>CD</t>
  </si>
  <si>
    <t>CT</t>
  </si>
  <si>
    <t>Site Control Type</t>
  </si>
  <si>
    <t>Option</t>
  </si>
  <si>
    <t>Other</t>
  </si>
  <si>
    <t>*Attach additional pages if developing more than 1 site.</t>
  </si>
  <si>
    <t>Contact:</t>
  </si>
  <si>
    <t>Address:</t>
  </si>
  <si>
    <t>Site located in city limits?</t>
  </si>
  <si>
    <t>Site has proper zoning?</t>
  </si>
  <si>
    <t>If "No":</t>
  </si>
  <si>
    <t>Required or correct zoning?</t>
  </si>
  <si>
    <t>a.</t>
  </si>
  <si>
    <t>b.</t>
  </si>
  <si>
    <t>c.</t>
  </si>
  <si>
    <t xml:space="preserve">When will the taxes be paid?  </t>
  </si>
  <si>
    <t>When will the zoning issue be resolved?</t>
  </si>
  <si>
    <t>Current zoning designation:</t>
  </si>
  <si>
    <t>If "Yes", percentage of the parcel that is wetlands:</t>
  </si>
  <si>
    <t>If Contract or Option:</t>
  </si>
  <si>
    <t>Appraised Value</t>
  </si>
  <si>
    <t>Contract</t>
  </si>
  <si>
    <t>Expiration Date</t>
  </si>
  <si>
    <t>Other Notes:</t>
  </si>
  <si>
    <t>E-mail:</t>
  </si>
  <si>
    <t>Addresses:</t>
  </si>
  <si>
    <t>Construction Type</t>
  </si>
  <si>
    <t>Multifamily Residential</t>
  </si>
  <si>
    <t>One Story Residential</t>
  </si>
  <si>
    <t>Row House/Townhouse</t>
  </si>
  <si>
    <t>Garden Apartments</t>
  </si>
  <si>
    <t>Duplex</t>
  </si>
  <si>
    <t>Triplex/Quadraplex</t>
  </si>
  <si>
    <t>Building Type</t>
  </si>
  <si>
    <t>Foundation</t>
  </si>
  <si>
    <t>Total # Affordable Units:</t>
  </si>
  <si>
    <t>Elevators</t>
  </si>
  <si>
    <t>Other-provide descriptions</t>
  </si>
  <si>
    <t>Const. Type</t>
  </si>
  <si>
    <t>New Const</t>
  </si>
  <si>
    <t>Conversion</t>
  </si>
  <si>
    <t>Other Description:</t>
  </si>
  <si>
    <t>Located on the same parcel?</t>
  </si>
  <si>
    <t>Units</t>
  </si>
  <si>
    <t>Single Room Occ. (SRO)</t>
  </si>
  <si>
    <t>Stories</t>
  </si>
  <si>
    <t>Foundation Type</t>
  </si>
  <si>
    <t xml:space="preserve">Buildings are vacant?   </t>
  </si>
  <si>
    <t xml:space="preserve">Date Buildings were last occupied: </t>
  </si>
  <si>
    <t>HUD (developments with HUD PBRA)</t>
  </si>
  <si>
    <t>Utility Allowance Source</t>
  </si>
  <si>
    <t>Construction Financing</t>
  </si>
  <si>
    <t>Permanent Financing</t>
  </si>
  <si>
    <r>
      <t>Identify each source of debt and equity by Loan</t>
    </r>
    <r>
      <rPr>
        <b/>
        <sz val="10"/>
        <rFont val="Arial"/>
        <family val="2"/>
      </rPr>
      <t xml:space="preserve"> Source</t>
    </r>
    <r>
      <rPr>
        <sz val="10"/>
        <rFont val="Arial"/>
        <family val="2"/>
      </rPr>
      <t xml:space="preserve">, Loan </t>
    </r>
    <r>
      <rPr>
        <b/>
        <sz val="10"/>
        <rFont val="Arial"/>
        <family val="2"/>
      </rPr>
      <t>Type</t>
    </r>
    <r>
      <rPr>
        <sz val="10"/>
        <rFont val="Arial"/>
        <family val="2"/>
      </rPr>
      <t xml:space="preserve">, and Loan </t>
    </r>
    <r>
      <rPr>
        <b/>
        <sz val="10"/>
        <rFont val="Arial"/>
        <family val="2"/>
      </rPr>
      <t>Status</t>
    </r>
    <r>
      <rPr>
        <sz val="10"/>
        <rFont val="Arial"/>
        <family val="2"/>
      </rPr>
      <t>, by entering the indicated codes listed</t>
    </r>
  </si>
  <si>
    <r>
      <t xml:space="preserve">appropriate </t>
    </r>
    <r>
      <rPr>
        <b/>
        <sz val="10"/>
        <rFont val="Arial"/>
        <family val="2"/>
      </rPr>
      <t>Tab</t>
    </r>
    <r>
      <rPr>
        <sz val="10"/>
        <rFont val="Arial"/>
        <family val="2"/>
      </rPr>
      <t xml:space="preserve"> in the Application package.</t>
    </r>
  </si>
  <si>
    <t>Funding Codes:</t>
  </si>
  <si>
    <t>Source Code:</t>
  </si>
  <si>
    <t>A</t>
  </si>
  <si>
    <t>B</t>
  </si>
  <si>
    <t>C</t>
  </si>
  <si>
    <t>Conventional Financing</t>
  </si>
  <si>
    <t>Equity</t>
  </si>
  <si>
    <t>D</t>
  </si>
  <si>
    <t>Bridge Financing</t>
  </si>
  <si>
    <t>E</t>
  </si>
  <si>
    <t>Federal Home Loan Bank</t>
  </si>
  <si>
    <t>Forgivable Loan</t>
  </si>
  <si>
    <t>F</t>
  </si>
  <si>
    <t>RHS</t>
  </si>
  <si>
    <t>Grant</t>
  </si>
  <si>
    <t>G</t>
  </si>
  <si>
    <t>H</t>
  </si>
  <si>
    <t>Status:</t>
  </si>
  <si>
    <t>HUD (Specify program)</t>
  </si>
  <si>
    <t>R</t>
  </si>
  <si>
    <t>Requested</t>
  </si>
  <si>
    <t>Approved</t>
  </si>
  <si>
    <t>Source Code</t>
  </si>
  <si>
    <t>Type</t>
  </si>
  <si>
    <t>Status</t>
  </si>
  <si>
    <t>Amount of Funds</t>
  </si>
  <si>
    <t>Annual Debt Service</t>
  </si>
  <si>
    <t>Interest Rate</t>
  </si>
  <si>
    <t>Amortization Period (years)</t>
  </si>
  <si>
    <t>Term of Loan (years)</t>
  </si>
  <si>
    <t>Commitment Letter (Y/N)</t>
  </si>
  <si>
    <t>Total:</t>
  </si>
  <si>
    <t>Funding Sources:</t>
  </si>
  <si>
    <t xml:space="preserve">    Source Code:</t>
  </si>
  <si>
    <t xml:space="preserve">        Source Name:</t>
  </si>
  <si>
    <t>Source Address:</t>
  </si>
  <si>
    <t>Source Contact Name:</t>
  </si>
  <si>
    <t xml:space="preserve">      Contact Telephone:</t>
  </si>
  <si>
    <t xml:space="preserve">Acknowledgement and Agreements: </t>
  </si>
  <si>
    <t>Project Information:</t>
  </si>
  <si>
    <t>Appraisal-Amount</t>
  </si>
  <si>
    <t>Does this project involve any relocation of tenants?</t>
  </si>
  <si>
    <r>
      <t xml:space="preserve">Will any tenants be </t>
    </r>
    <r>
      <rPr>
        <b/>
        <sz val="10"/>
        <rFont val="Arial"/>
        <family val="2"/>
      </rPr>
      <t>Permanently</t>
    </r>
    <r>
      <rPr>
        <sz val="10"/>
        <rFont val="Arial"/>
        <family val="2"/>
      </rPr>
      <t xml:space="preserve"> relocated?</t>
    </r>
  </si>
  <si>
    <t>Is this a scattered site project?</t>
  </si>
  <si>
    <t xml:space="preserve">Acreage of parcel that is wetlands:   </t>
  </si>
  <si>
    <t>Site Information:</t>
  </si>
  <si>
    <t>Owner(s) - must listed on current deed</t>
  </si>
  <si>
    <t>Value of Donated Land (or appraised value in excess of purchase price)</t>
  </si>
  <si>
    <t>Local Government, COG, or Non-Profit funds for Special Needs Tenants</t>
  </si>
  <si>
    <t>Capital Replacement Reserves</t>
  </si>
  <si>
    <t xml:space="preserve">   Rehabilitation only:</t>
  </si>
  <si>
    <t>Contigency (10%)</t>
  </si>
  <si>
    <t>Construction Costs Addendum</t>
  </si>
  <si>
    <t>Election to Draw Funds:</t>
  </si>
  <si>
    <t>Development Information:</t>
  </si>
  <si>
    <t>Total number of separate addresses (sites) associated with this application:</t>
  </si>
  <si>
    <r>
      <t xml:space="preserve">below.  </t>
    </r>
    <r>
      <rPr>
        <b/>
        <sz val="10"/>
        <rFont val="Arial"/>
        <family val="2"/>
      </rPr>
      <t xml:space="preserve">Attach a copy of the commitment letter(s), </t>
    </r>
    <r>
      <rPr>
        <sz val="10"/>
        <rFont val="Arial"/>
        <family val="2"/>
      </rPr>
      <t>indicating the specific amount and purpose of its funding behind the</t>
    </r>
  </si>
  <si>
    <t>Is the site currently in the process off rezoning?</t>
  </si>
  <si>
    <r>
      <rPr>
        <b/>
        <sz val="8"/>
        <rFont val="Arial"/>
        <family val="2"/>
      </rPr>
      <t>Project-based rental assistance</t>
    </r>
    <r>
      <rPr>
        <sz val="8"/>
        <rFont val="Arial"/>
        <family val="2"/>
      </rPr>
      <t xml:space="preserve"> - Federal rental assistance that is tied to a residential property with a specific location and remains with that particular location throughout the term of the assistance. </t>
    </r>
    <r>
      <rPr>
        <b/>
        <sz val="8"/>
        <rFont val="Arial"/>
        <family val="2"/>
      </rPr>
      <t>If "Yes," provide a copy of the contract.</t>
    </r>
  </si>
  <si>
    <t>Owner Equity Cash</t>
  </si>
  <si>
    <t xml:space="preserve"> Funding Sources:</t>
  </si>
  <si>
    <t>Total Development Costs:</t>
  </si>
  <si>
    <t>Land and Existing Structures</t>
  </si>
  <si>
    <t>Construction Contingecy</t>
  </si>
  <si>
    <t xml:space="preserve">Source of Utility Allowance Calculation:  </t>
  </si>
  <si>
    <t>Preferences (if applicable)</t>
  </si>
  <si>
    <t xml:space="preserve"># Special Needs Units:  </t>
  </si>
  <si>
    <t xml:space="preserve"># Mobility Impaired Units:  </t>
  </si>
  <si>
    <t xml:space="preserve"># Sensory Impaired Units:  </t>
  </si>
  <si>
    <t>HTF Activity ID #: ________________</t>
  </si>
  <si>
    <t>Name of Owner</t>
  </si>
  <si>
    <t>Amount of Contract</t>
  </si>
  <si>
    <t>If "Other" program</t>
  </si>
  <si>
    <t>During the application review process unit designations may be adjusted by Authority staff based on available funding.</t>
  </si>
  <si>
    <t>I</t>
  </si>
  <si>
    <t>SCHTF</t>
  </si>
  <si>
    <t>Sources</t>
  </si>
  <si>
    <t>SC HTF</t>
  </si>
  <si>
    <t>Hazardous Materials Testing</t>
  </si>
  <si>
    <t>Environmental Testing/Reports</t>
  </si>
  <si>
    <t xml:space="preserve">The Applicant certifies that all information furnished in support of this application is true and complete to the best of the Applicant's knowledge and belief. The Applicant understands and agrees SC Housing has the right to conduct its own independent review and analysis of the application and all documents submitted with the application and may, in its sole discretion, require additional information or make adjustments in required documentation. </t>
  </si>
  <si>
    <t>The Applicant certifies it is in compliance with all SC Housing programs in which it participates or has participated. Neither the Applicant nor any of its officers, principals, advisors, consultants, or any other member of its development team is presently debarred or within the past five years has been debarred from participation in any federal program (including but not limited to: the U.S. Housing and Urban Development, the U.S. Internal Revenue Service and the U.S. Department of Agriculture) or any SC Housing program. The Applicant certifies it is not delinquent on any financial obligation owed to SC Housing and neither it nor any of its officers or principals have been convicted of or are under investigation for civil or criminal fraud with respect to any of the Applicant's activities.</t>
  </si>
  <si>
    <t xml:space="preserve">The Applicant agrees to abide by all South Carolina Housing Trust Fund Program rules and regulations. The Applicant understands and agrees SC Housing may suspend or debar the applicant and its principals from participation in the Housing Trust Fund or all SC Housing programs when SC Housing determines the Applicant has expended Housing Trust Fund monies inappropriately and/or has acted in a manner that SC Housing determines warrants suspension or debarment. If SC Housing has sufficient reason to believe an Applicant has violated federal, state, or local laws, SC Housing may request the assistance of law enforcement. SC Housing may assist law enforcement personnel in completing their investigation and with the prosecution of any criminal acts. SC Housing may also seek any available civil remedies in instances where there has been a misappropriation of Housing Trust Fund award proceeds. </t>
  </si>
  <si>
    <t xml:space="preserve">The Applicant acknowledges and understands that Submission of a complete application does not guarantee a Housing Trust Fund award. </t>
  </si>
  <si>
    <r>
      <rPr>
        <b/>
        <sz val="10"/>
        <rFont val="Arial"/>
        <family val="2"/>
      </rPr>
      <t>Lat</t>
    </r>
    <r>
      <rPr>
        <sz val="10"/>
        <rFont val="Arial"/>
        <family val="2"/>
      </rPr>
      <t xml:space="preserve"> = Latitude   </t>
    </r>
    <r>
      <rPr>
        <b/>
        <sz val="10"/>
        <rFont val="Arial"/>
        <family val="2"/>
      </rPr>
      <t>Long</t>
    </r>
    <r>
      <rPr>
        <sz val="10"/>
        <rFont val="Arial"/>
        <family val="2"/>
      </rPr>
      <t xml:space="preserve"> = Longitude    </t>
    </r>
    <r>
      <rPr>
        <b/>
        <sz val="10"/>
        <rFont val="Arial"/>
        <family val="2"/>
      </rPr>
      <t xml:space="preserve"> CT</t>
    </r>
    <r>
      <rPr>
        <sz val="10"/>
        <rFont val="Arial"/>
        <family val="2"/>
      </rPr>
      <t xml:space="preserve"> = Census Tract  </t>
    </r>
    <r>
      <rPr>
        <b/>
        <sz val="10"/>
        <rFont val="Arial"/>
        <family val="2"/>
      </rPr>
      <t>CD</t>
    </r>
    <r>
      <rPr>
        <sz val="10"/>
        <rFont val="Arial"/>
        <family val="2"/>
      </rPr>
      <t xml:space="preserve"> = Congressional District  </t>
    </r>
    <r>
      <rPr>
        <b/>
        <sz val="10"/>
        <rFont val="Arial"/>
        <family val="2"/>
      </rPr>
      <t>SSD</t>
    </r>
    <r>
      <rPr>
        <sz val="10"/>
        <rFont val="Arial"/>
        <family val="2"/>
      </rPr>
      <t xml:space="preserve"> = State Senate District </t>
    </r>
    <r>
      <rPr>
        <b/>
        <sz val="10"/>
        <rFont val="Arial"/>
        <family val="2"/>
      </rPr>
      <t xml:space="preserve"> SHD</t>
    </r>
    <r>
      <rPr>
        <sz val="10"/>
        <rFont val="Arial"/>
        <family val="2"/>
      </rPr>
      <t xml:space="preserve"> = State House District</t>
    </r>
  </si>
  <si>
    <t>Intellectually/Emotionally Impaired Units:</t>
  </si>
  <si>
    <t xml:space="preserve"># Designed for Family Units:  </t>
  </si>
  <si>
    <t>Other (describe --&gt;)</t>
  </si>
  <si>
    <t>If "Yes," how much is needed per unit?</t>
  </si>
  <si>
    <t>6.</t>
  </si>
  <si>
    <t>The Applicant acknowledges compliance with the requirements of the SC Housing Trust Fund Program during the entire affordability period of twenty (20) years, and that all SC Housing Trust Fund-assisted units remain in compliance, located in South Carolina Code of Laws Title 31 - Housing and Redevelopment CHAPTER 3 - HOUSING AUTHORITIES LAW Section 31-3-450.</t>
  </si>
  <si>
    <t>Non-Profit</t>
  </si>
  <si>
    <t xml:space="preserve">Transitional  </t>
  </si>
  <si>
    <t xml:space="preserve">Group Home  </t>
  </si>
  <si>
    <t>Municipality</t>
  </si>
  <si>
    <r>
      <t>Address for each site</t>
    </r>
    <r>
      <rPr>
        <b/>
        <sz val="12"/>
        <rFont val="Arial"/>
        <family val="2"/>
      </rPr>
      <t>*</t>
    </r>
    <r>
      <rPr>
        <sz val="10"/>
        <rFont val="Arial"/>
        <family val="2"/>
      </rPr>
      <t>:</t>
    </r>
  </si>
  <si>
    <r>
      <t>Lat</t>
    </r>
    <r>
      <rPr>
        <b/>
        <sz val="12"/>
        <rFont val="Arial"/>
        <family val="2"/>
      </rPr>
      <t>**</t>
    </r>
  </si>
  <si>
    <r>
      <t>Long</t>
    </r>
    <r>
      <rPr>
        <b/>
        <sz val="12"/>
        <rFont val="Arial"/>
        <family val="2"/>
      </rPr>
      <t>**</t>
    </r>
  </si>
  <si>
    <r>
      <rPr>
        <b/>
        <sz val="12"/>
        <rFont val="Arial"/>
        <family val="2"/>
      </rPr>
      <t>*</t>
    </r>
    <r>
      <rPr>
        <sz val="10"/>
        <rFont val="Arial"/>
        <family val="2"/>
      </rPr>
      <t>Provide additional pages if necessary</t>
    </r>
  </si>
  <si>
    <r>
      <rPr>
        <b/>
        <sz val="12"/>
        <rFont val="Arial"/>
        <family val="2"/>
      </rPr>
      <t>**</t>
    </r>
    <r>
      <rPr>
        <sz val="10"/>
        <rFont val="Arial"/>
        <family val="2"/>
      </rPr>
      <t xml:space="preserve"> Latitude and Longitude must be to the 4th or 5th decimal place. Longitude will be negative.</t>
    </r>
  </si>
  <si>
    <r>
      <t>EPD</t>
    </r>
    <r>
      <rPr>
        <b/>
        <sz val="12"/>
        <rFont val="Arial"/>
        <family val="2"/>
      </rPr>
      <t>*</t>
    </r>
  </si>
  <si>
    <r>
      <rPr>
        <b/>
        <sz val="12"/>
        <rFont val="Arial"/>
        <family val="2"/>
      </rPr>
      <t>*</t>
    </r>
    <r>
      <rPr>
        <sz val="10"/>
        <rFont val="Arial"/>
        <family val="2"/>
      </rPr>
      <t xml:space="preserve">Will the entire parcel (EPD) be used exclusively for the development? </t>
    </r>
    <r>
      <rPr>
        <b/>
        <sz val="10"/>
        <rFont val="Arial"/>
        <family val="2"/>
      </rPr>
      <t>If "No," provide detailed cost and acreage data of the unused portion on a separate sheet attached to this page for all appropriate parcels.</t>
    </r>
  </si>
  <si>
    <r>
      <t xml:space="preserve">Budgeted amounts for site improvement and construction costs should match costs itemized in the </t>
    </r>
    <r>
      <rPr>
        <b/>
        <sz val="10"/>
        <rFont val="Arial"/>
        <family val="2"/>
      </rPr>
      <t>Exhibit 3</t>
    </r>
    <r>
      <rPr>
        <sz val="10"/>
        <rFont val="Arial"/>
        <family val="2"/>
      </rPr>
      <t>, Construction Cost Addendum.</t>
    </r>
  </si>
  <si>
    <t xml:space="preserve">During Construction: </t>
  </si>
  <si>
    <t xml:space="preserve">End of Construction:      </t>
  </si>
  <si>
    <t>DDSN Affiliate</t>
  </si>
  <si>
    <t>There could be multiple copies of this page for this project if each site has different information pertaining to the list below. If there are sites that have the exact same inputs for the fields below you may make one copy and list which property the page pertains to in the "Notes:." An example would be "For sites 1-3." You will still have to select a property number.</t>
  </si>
  <si>
    <r>
      <t>COI</t>
    </r>
    <r>
      <rPr>
        <b/>
        <sz val="12"/>
        <color rgb="FFC00000"/>
        <rFont val="Arial"/>
        <family val="2"/>
      </rPr>
      <t>*</t>
    </r>
  </si>
  <si>
    <r>
      <rPr>
        <b/>
        <sz val="12"/>
        <color rgb="FFC00000"/>
        <rFont val="Arial"/>
        <family val="2"/>
      </rPr>
      <t>*</t>
    </r>
    <r>
      <rPr>
        <sz val="10"/>
        <rFont val="Arial"/>
        <family val="2"/>
      </rPr>
      <t>Is there a common ownership interest or conflict of interest (COI) between the purchaser and seller?</t>
    </r>
  </si>
  <si>
    <t>SC Housing</t>
  </si>
  <si>
    <t xml:space="preserve">                    Does the Physical Needs Assessment (PNA) state that Capital Reserves are needed?</t>
  </si>
  <si>
    <t xml:space="preserve">The failure to abide by the procedures contained in the Housing Trust Fund Manuals may result in SC Housing declining to accept an application. Further, the failure to abide by the program requirements will result in the disqualification of the Applicant and all other persons or organizations involved with the Applicant from further Housing Trust Fund participation. If proceeds subject to recapture are not repaid when requested, the mortgage will be foreclosed where notes and mortgages are used. When Restrictive Covenants are used, recapture may occur as defined within the Restrictive Covenants document. </t>
  </si>
  <si>
    <t>All pages of this application must be completed and the application certification page executed.  All required signatures must be originals. Faxes will not be accepted. SC Housing reserves the right to determine whether any omission on a page of this application is material or non-material for purposes of the satisfaction of required criteria.</t>
  </si>
  <si>
    <t>All automations/calculations in this workbook are provided to assist the applicant in the submission process. While SC Housing staff has taken steps to ensure the accuracy of the automations/calculations, the Authority does not guarantee the accuracy of these automations/calculations. It is the responsibility of the applicant to independently verify that the numbers and information in this application are accurate and properly represented. Authority staff will also perform calculations independent of the application to verify the accuracy of the submitted information.</t>
  </si>
  <si>
    <t>Hazardous Materials Remediation</t>
  </si>
  <si>
    <t>Attorney - (Acquisition costs only)</t>
  </si>
  <si>
    <t>Construction Loan Interest</t>
  </si>
  <si>
    <t>NON-AUTHORITY FINANCING FEES AND EXPENSES</t>
  </si>
  <si>
    <t>Compliance Monitoring Fees</t>
  </si>
  <si>
    <t>Enter Source Name</t>
  </si>
  <si>
    <t>SCHousingTrustFund@schousing.com</t>
  </si>
  <si>
    <r>
      <rPr>
        <sz val="14"/>
        <color rgb="FFC00000"/>
        <rFont val="Arial"/>
        <family val="2"/>
      </rPr>
      <t>*</t>
    </r>
    <r>
      <rPr>
        <b/>
        <sz val="9"/>
        <rFont val="Arial"/>
        <family val="2"/>
      </rPr>
      <t>Year Built-Rehab only</t>
    </r>
  </si>
  <si>
    <r>
      <t>Yr Built</t>
    </r>
    <r>
      <rPr>
        <b/>
        <sz val="14"/>
        <color rgb="FFC00000"/>
        <rFont val="Arial"/>
        <family val="2"/>
      </rPr>
      <t>*</t>
    </r>
  </si>
  <si>
    <t>Note: This section of the application does not need to be completed for DDSN Group Home projects.</t>
  </si>
  <si>
    <t>Is the Applicant an EPA certified RRP Firm?</t>
  </si>
  <si>
    <r>
      <t>If "Yes"</t>
    </r>
    <r>
      <rPr>
        <sz val="10"/>
        <rFont val="Arial"/>
        <family val="2"/>
      </rPr>
      <t>, provide EPA certification #:</t>
    </r>
  </si>
  <si>
    <t xml:space="preserve">                HTF Supportive Housing Application</t>
  </si>
  <si>
    <t>HTF Supportive Housing Application</t>
  </si>
  <si>
    <t>Shelter</t>
  </si>
  <si>
    <t>Permanent</t>
  </si>
  <si>
    <t>SRO</t>
  </si>
  <si>
    <t>Applicant entity meets the unrestricted liquid assets total minimum:</t>
  </si>
  <si>
    <t>municipality</t>
  </si>
  <si>
    <t>Located in a Floodway, Coastal High Hazard Area, and/or Floodplain?</t>
  </si>
  <si>
    <t>Square Footage:</t>
  </si>
  <si>
    <t># of Bedrooms:</t>
  </si>
  <si>
    <t># of Bathrooms:</t>
  </si>
  <si>
    <r>
      <t xml:space="preserve">Note: This section of the application does not need to be completed for DDSN Group Home projects.  </t>
    </r>
    <r>
      <rPr>
        <sz val="11"/>
        <rFont val="Arial"/>
        <family val="2"/>
      </rPr>
      <t xml:space="preserve">DDSN affiliates are to provide a copy of the Room and Board calculations with </t>
    </r>
    <r>
      <rPr>
        <b/>
        <sz val="11"/>
        <rFont val="Arial"/>
        <family val="2"/>
      </rPr>
      <t>Tab 9</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</si>
</sst>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4" formatCode="_(&quot;$&quot;* #,##0.00_);_(&quot;$&quot;* \(#,##0.00\);_(&quot;$&quot;* &quot;-&quot;??_);_(@_)"/>
    <numFmt numFmtId="43" formatCode="_(* #,##0.00_);_(* \(#,##0.00\);_(* &quot;-&quot;??_);_(@_)"/>
    <numFmt numFmtId="164" formatCode="_(* #,##0_);_(* \(#,##0\);_(* &quot;-&quot;??_);_(@_)"/>
    <numFmt numFmtId="165" formatCode="[&lt;=9999999]###\-####;\(###\)\ ###\-####"/>
    <numFmt numFmtId="166" formatCode="0.0000%"/>
    <numFmt numFmtId="167" formatCode="&quot;$&quot;#,##0.00"/>
    <numFmt numFmtId="168" formatCode="[$-409]m/d/yy\ h:mm\ AM/PM;@"/>
    <numFmt numFmtId="169" formatCode="[$-409]h:mm\ AM/PM;@"/>
    <numFmt numFmtId="170" formatCode="0.000%"/>
    <numFmt numFmtId="171" formatCode="0.00000"/>
  </numFmts>
  <fonts count="55">
    <font>
      <sz val="10"/>
      <name val="Arial"/>
    </font>
    <font>
      <sz val="11"/>
      <color theme="1"/>
      <name val="Calibri"/>
      <family val="2"/>
      <scheme val="minor"/>
    </font>
    <font>
      <sz val="11"/>
      <color indexed="8"/>
      <name val="Calibri"/>
      <family val="2"/>
    </font>
    <font>
      <sz val="10"/>
      <name val="Arial"/>
      <family val="2"/>
    </font>
    <font>
      <sz val="8"/>
      <name val="Arial"/>
      <family val="2"/>
    </font>
    <font>
      <sz val="10"/>
      <color indexed="9"/>
      <name val="Arial"/>
      <family val="2"/>
    </font>
    <font>
      <b/>
      <sz val="10"/>
      <name val="Arial"/>
      <family val="2"/>
    </font>
    <font>
      <b/>
      <sz val="12"/>
      <color indexed="9"/>
      <name val="Arial"/>
      <family val="2"/>
    </font>
    <font>
      <b/>
      <sz val="12"/>
      <name val="Arial"/>
      <family val="2"/>
    </font>
    <font>
      <sz val="10"/>
      <color indexed="12"/>
      <name val="Arial"/>
      <family val="2"/>
    </font>
    <font>
      <b/>
      <sz val="10"/>
      <color indexed="12"/>
      <name val="Arial"/>
      <family val="2"/>
    </font>
    <font>
      <u/>
      <sz val="10"/>
      <color indexed="12"/>
      <name val="Arial"/>
      <family val="2"/>
    </font>
    <font>
      <sz val="10"/>
      <name val="Arial"/>
      <family val="2"/>
    </font>
    <font>
      <b/>
      <u/>
      <sz val="10"/>
      <name val="Arial"/>
      <family val="2"/>
    </font>
    <font>
      <sz val="10"/>
      <color indexed="12"/>
      <name val="Arial"/>
      <family val="2"/>
    </font>
    <font>
      <b/>
      <sz val="10"/>
      <color indexed="9"/>
      <name val="Arial"/>
      <family val="2"/>
    </font>
    <font>
      <b/>
      <sz val="10"/>
      <color indexed="10"/>
      <name val="Arial"/>
      <family val="2"/>
    </font>
    <font>
      <sz val="11"/>
      <color indexed="8"/>
      <name val="Calibri"/>
      <family val="2"/>
    </font>
    <font>
      <b/>
      <sz val="11"/>
      <color indexed="8"/>
      <name val="Calibri"/>
      <family val="2"/>
    </font>
    <font>
      <b/>
      <sz val="11"/>
      <name val="Calibri"/>
      <family val="2"/>
    </font>
    <font>
      <sz val="11"/>
      <name val="Calibri"/>
      <family val="2"/>
    </font>
    <font>
      <sz val="11"/>
      <color indexed="12"/>
      <name val="Calibri"/>
      <family val="2"/>
    </font>
    <font>
      <b/>
      <sz val="11"/>
      <color indexed="12"/>
      <name val="Calibri"/>
      <family val="2"/>
    </font>
    <font>
      <sz val="10"/>
      <color indexed="17"/>
      <name val="Arial"/>
      <family val="2"/>
    </font>
    <font>
      <sz val="10"/>
      <name val="Calibri"/>
      <family val="2"/>
    </font>
    <font>
      <sz val="11"/>
      <color indexed="10"/>
      <name val="Calibri"/>
      <family val="2"/>
    </font>
    <font>
      <sz val="9"/>
      <name val="Arial"/>
      <family val="2"/>
    </font>
    <font>
      <sz val="10"/>
      <color indexed="12"/>
      <name val="Arial"/>
      <family val="2"/>
    </font>
    <font>
      <b/>
      <i/>
      <sz val="8"/>
      <name val="Arial"/>
      <family val="2"/>
    </font>
    <font>
      <i/>
      <sz val="9"/>
      <name val="Arial"/>
      <family val="2"/>
    </font>
    <font>
      <sz val="12"/>
      <name val="Arial MT"/>
    </font>
    <font>
      <b/>
      <sz val="9"/>
      <color indexed="8"/>
      <name val="Arial"/>
      <family val="2"/>
    </font>
    <font>
      <sz val="9"/>
      <color indexed="8"/>
      <name val="Arial"/>
      <family val="2"/>
    </font>
    <font>
      <sz val="10"/>
      <color theme="0"/>
      <name val="Arial"/>
      <family val="2"/>
    </font>
    <font>
      <b/>
      <sz val="10"/>
      <color rgb="FF0307BD"/>
      <name val="Arial"/>
      <family val="2"/>
    </font>
    <font>
      <b/>
      <sz val="8"/>
      <name val="Arial"/>
      <family val="2"/>
    </font>
    <font>
      <sz val="11"/>
      <name val="Arial"/>
      <family val="2"/>
    </font>
    <font>
      <b/>
      <sz val="11"/>
      <name val="Arial"/>
      <family val="2"/>
    </font>
    <font>
      <b/>
      <sz val="9"/>
      <name val="Arial"/>
      <family val="2"/>
    </font>
    <font>
      <b/>
      <sz val="14"/>
      <name val="Calibri"/>
      <family val="2"/>
      <scheme val="minor"/>
    </font>
    <font>
      <b/>
      <sz val="12"/>
      <color rgb="FFC00000"/>
      <name val="Calibri"/>
      <family val="2"/>
      <scheme val="minor"/>
    </font>
    <font>
      <b/>
      <sz val="10"/>
      <name val="Calibri"/>
      <family val="2"/>
      <scheme val="minor"/>
    </font>
    <font>
      <sz val="10"/>
      <name val="Calibri"/>
      <family val="2"/>
      <scheme val="minor"/>
    </font>
    <font>
      <b/>
      <sz val="12"/>
      <name val="Calibri"/>
      <family val="2"/>
      <scheme val="minor"/>
    </font>
    <font>
      <sz val="11"/>
      <name val="Calibri"/>
      <family val="2"/>
      <scheme val="minor"/>
    </font>
    <font>
      <b/>
      <sz val="11"/>
      <name val="Calibri"/>
      <family val="2"/>
      <scheme val="minor"/>
    </font>
    <font>
      <u/>
      <sz val="9"/>
      <color indexed="12"/>
      <name val="Arial"/>
      <family val="2"/>
    </font>
    <font>
      <b/>
      <sz val="16"/>
      <name val="Arial"/>
      <family val="2"/>
    </font>
    <font>
      <b/>
      <sz val="12"/>
      <color rgb="FFC00000"/>
      <name val="Arial"/>
      <family val="2"/>
    </font>
    <font>
      <b/>
      <u/>
      <sz val="11"/>
      <color indexed="12"/>
      <name val="Calibri"/>
      <family val="2"/>
      <scheme val="minor"/>
    </font>
    <font>
      <sz val="14"/>
      <color rgb="FFC00000"/>
      <name val="Arial"/>
      <family val="2"/>
    </font>
    <font>
      <b/>
      <sz val="11"/>
      <color rgb="FFC00000"/>
      <name val="Arial"/>
      <family val="2"/>
    </font>
    <font>
      <b/>
      <sz val="14"/>
      <color rgb="FFC00000"/>
      <name val="Arial"/>
      <family val="2"/>
    </font>
    <font>
      <sz val="10"/>
      <color theme="1"/>
      <name val="Arial"/>
      <family val="2"/>
    </font>
    <font>
      <b/>
      <sz val="10"/>
      <color theme="1"/>
      <name val="Arial"/>
      <family val="2"/>
    </font>
  </fonts>
  <fills count="15">
    <fill>
      <patternFill patternType="none"/>
    </fill>
    <fill>
      <patternFill patternType="gray125"/>
    </fill>
    <fill>
      <patternFill patternType="solid">
        <fgColor indexed="9"/>
      </patternFill>
    </fill>
    <fill>
      <patternFill patternType="solid">
        <fgColor indexed="8"/>
        <bgColor indexed="64"/>
      </patternFill>
    </fill>
    <fill>
      <patternFill patternType="solid">
        <fgColor indexed="22"/>
        <bgColor indexed="64"/>
      </patternFill>
    </fill>
    <fill>
      <patternFill patternType="solid">
        <fgColor indexed="43"/>
        <bgColor indexed="64"/>
      </patternFill>
    </fill>
    <fill>
      <patternFill patternType="solid">
        <fgColor indexed="51"/>
        <bgColor indexed="64"/>
      </patternFill>
    </fill>
    <fill>
      <patternFill patternType="solid">
        <fgColor indexed="55"/>
        <bgColor indexed="64"/>
      </patternFill>
    </fill>
    <fill>
      <patternFill patternType="solid">
        <fgColor theme="0" tint="-0.14999847407452621"/>
        <bgColor indexed="64"/>
      </patternFill>
    </fill>
    <fill>
      <patternFill patternType="solid">
        <fgColor rgb="FFFFFFCC"/>
        <bgColor indexed="64"/>
      </patternFill>
    </fill>
    <fill>
      <patternFill patternType="solid">
        <fgColor theme="9" tint="0.59999389629810485"/>
        <bgColor indexed="64"/>
      </patternFill>
    </fill>
    <fill>
      <patternFill patternType="solid">
        <fgColor theme="3" tint="0.59999389629810485"/>
        <bgColor indexed="64"/>
      </patternFill>
    </fill>
    <fill>
      <patternFill patternType="solid">
        <fgColor theme="0" tint="-0.34998626667073579"/>
        <bgColor indexed="64"/>
      </patternFill>
    </fill>
    <fill>
      <patternFill patternType="solid">
        <fgColor theme="4" tint="0.79998168889431442"/>
        <bgColor indexed="64"/>
      </patternFill>
    </fill>
    <fill>
      <patternFill patternType="solid">
        <fgColor theme="1"/>
        <bgColor indexed="64"/>
      </patternFill>
    </fill>
  </fills>
  <borders count="28">
    <border>
      <left/>
      <right/>
      <top/>
      <bottom/>
      <diagonal/>
    </border>
    <border>
      <left/>
      <right/>
      <top style="thin">
        <color indexed="64"/>
      </top>
      <bottom/>
      <diagonal/>
    </border>
    <border>
      <left/>
      <right/>
      <top/>
      <bottom style="double">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double">
        <color indexed="64"/>
      </bottom>
      <diagonal/>
    </border>
    <border>
      <left/>
      <right style="thin">
        <color indexed="64"/>
      </right>
      <top/>
      <bottom style="double">
        <color indexed="64"/>
      </bottom>
      <diagonal/>
    </border>
    <border>
      <left/>
      <right/>
      <top/>
      <bottom style="thin">
        <color indexed="64"/>
      </bottom>
      <diagonal/>
    </border>
    <border>
      <left/>
      <right/>
      <top/>
      <bottom style="medium">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double">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right/>
      <top style="double">
        <color indexed="64"/>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s>
  <cellStyleXfs count="56">
    <xf numFmtId="0" fontId="0" fillId="0" borderId="0"/>
    <xf numFmtId="43" fontId="3" fillId="0" borderId="0" applyFont="0" applyFill="0" applyBorder="0" applyAlignment="0" applyProtection="0"/>
    <xf numFmtId="44" fontId="3" fillId="0" borderId="0" applyFont="0" applyFill="0" applyBorder="0" applyAlignment="0" applyProtection="0"/>
    <xf numFmtId="44" fontId="17" fillId="0" borderId="0" applyFont="0" applyFill="0" applyBorder="0" applyAlignment="0" applyProtection="0"/>
    <xf numFmtId="44" fontId="2" fillId="0" borderId="0" applyFont="0" applyFill="0" applyBorder="0" applyAlignment="0" applyProtection="0"/>
    <xf numFmtId="44" fontId="17" fillId="0" borderId="0" applyFont="0" applyFill="0" applyBorder="0" applyAlignment="0" applyProtection="0"/>
    <xf numFmtId="44" fontId="2" fillId="0" borderId="0" applyFont="0" applyFill="0" applyBorder="0" applyAlignment="0" applyProtection="0"/>
    <xf numFmtId="44" fontId="17" fillId="0" borderId="0" applyFont="0" applyFill="0" applyBorder="0" applyAlignment="0" applyProtection="0"/>
    <xf numFmtId="44" fontId="2" fillId="0" borderId="0" applyFont="0" applyFill="0" applyBorder="0" applyAlignment="0" applyProtection="0"/>
    <xf numFmtId="44" fontId="17" fillId="0" borderId="0" applyFont="0" applyFill="0" applyBorder="0" applyAlignment="0" applyProtection="0"/>
    <xf numFmtId="44" fontId="2" fillId="0" borderId="0" applyFont="0" applyFill="0" applyBorder="0" applyAlignment="0" applyProtection="0"/>
    <xf numFmtId="44" fontId="17" fillId="0" borderId="0" applyFont="0" applyFill="0" applyBorder="0" applyAlignment="0" applyProtection="0"/>
    <xf numFmtId="44" fontId="2" fillId="0" borderId="0" applyFont="0" applyFill="0" applyBorder="0" applyAlignment="0" applyProtection="0"/>
    <xf numFmtId="44" fontId="17" fillId="0" borderId="0" applyFont="0" applyFill="0" applyBorder="0" applyAlignment="0" applyProtection="0"/>
    <xf numFmtId="44" fontId="2" fillId="0" borderId="0" applyFont="0" applyFill="0" applyBorder="0" applyAlignment="0" applyProtection="0"/>
    <xf numFmtId="0" fontId="11" fillId="0" borderId="0" applyNumberFormat="0" applyFill="0" applyBorder="0" applyAlignment="0" applyProtection="0">
      <alignment vertical="top"/>
      <protection locked="0"/>
    </xf>
    <xf numFmtId="0" fontId="17" fillId="0" borderId="0"/>
    <xf numFmtId="0" fontId="2" fillId="0" borderId="0"/>
    <xf numFmtId="0" fontId="17" fillId="0" borderId="0"/>
    <xf numFmtId="0" fontId="2" fillId="0" borderId="0"/>
    <xf numFmtId="0" fontId="17" fillId="0" borderId="0"/>
    <xf numFmtId="0" fontId="2" fillId="0" borderId="0"/>
    <xf numFmtId="0" fontId="17" fillId="0" borderId="0"/>
    <xf numFmtId="0" fontId="2" fillId="0" borderId="0"/>
    <xf numFmtId="0" fontId="17" fillId="0" borderId="0"/>
    <xf numFmtId="0" fontId="2" fillId="0" borderId="0"/>
    <xf numFmtId="0" fontId="17" fillId="0" borderId="0"/>
    <xf numFmtId="0" fontId="2" fillId="0" borderId="0"/>
    <xf numFmtId="0" fontId="3" fillId="0" borderId="0"/>
    <xf numFmtId="0" fontId="30" fillId="2" borderId="0"/>
    <xf numFmtId="9"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1" fillId="0" borderId="0"/>
    <xf numFmtId="0" fontId="1" fillId="0" borderId="0"/>
    <xf numFmtId="0" fontId="1" fillId="0" borderId="0"/>
    <xf numFmtId="0" fontId="3" fillId="0" borderId="0"/>
    <xf numFmtId="0" fontId="1"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cellStyleXfs>
  <cellXfs count="738">
    <xf numFmtId="0" fontId="0" fillId="0" borderId="0" xfId="0"/>
    <xf numFmtId="0" fontId="0" fillId="0" borderId="0" xfId="0" applyBorder="1"/>
    <xf numFmtId="0" fontId="6" fillId="0" borderId="0" xfId="0" applyFont="1"/>
    <xf numFmtId="0" fontId="0" fillId="0" borderId="2" xfId="0" applyBorder="1"/>
    <xf numFmtId="0" fontId="0" fillId="0" borderId="0" xfId="0" applyAlignment="1">
      <alignment horizontal="right"/>
    </xf>
    <xf numFmtId="0" fontId="0" fillId="0" borderId="0" xfId="0" applyFill="1" applyBorder="1"/>
    <xf numFmtId="0" fontId="0" fillId="0" borderId="0" xfId="0" applyFill="1"/>
    <xf numFmtId="0" fontId="0" fillId="0" borderId="0" xfId="0" applyAlignment="1">
      <alignment horizontal="center"/>
    </xf>
    <xf numFmtId="0" fontId="0" fillId="0" borderId="3" xfId="0" applyBorder="1" applyAlignment="1">
      <alignment horizontal="center" wrapText="1"/>
    </xf>
    <xf numFmtId="0" fontId="0" fillId="0" borderId="0" xfId="0" applyBorder="1" applyAlignment="1">
      <alignment horizontal="center" wrapText="1"/>
    </xf>
    <xf numFmtId="0" fontId="0" fillId="0" borderId="3" xfId="0" applyFill="1" applyBorder="1" applyAlignment="1">
      <alignment horizontal="center" wrapText="1"/>
    </xf>
    <xf numFmtId="0" fontId="6" fillId="0" borderId="5" xfId="0" applyFont="1" applyBorder="1"/>
    <xf numFmtId="0" fontId="6" fillId="0" borderId="0" xfId="0" applyFont="1" applyFill="1" applyBorder="1"/>
    <xf numFmtId="14" fontId="0" fillId="0" borderId="0" xfId="0" applyNumberFormat="1"/>
    <xf numFmtId="0" fontId="3" fillId="0" borderId="0" xfId="0" applyFont="1"/>
    <xf numFmtId="0" fontId="0" fillId="0" borderId="0" xfId="0" applyFill="1" applyAlignment="1">
      <alignment horizontal="center"/>
    </xf>
    <xf numFmtId="0" fontId="19" fillId="0" borderId="5" xfId="16" applyFont="1" applyBorder="1" applyAlignment="1" applyProtection="1">
      <alignment horizontal="right"/>
    </xf>
    <xf numFmtId="0" fontId="20" fillId="0" borderId="12" xfId="16" applyFont="1" applyBorder="1" applyAlignment="1" applyProtection="1">
      <alignment horizontal="center"/>
    </xf>
    <xf numFmtId="44" fontId="20" fillId="0" borderId="12" xfId="3" applyFont="1" applyBorder="1" applyAlignment="1" applyProtection="1">
      <alignment horizontal="center"/>
    </xf>
    <xf numFmtId="0" fontId="20" fillId="0" borderId="4" xfId="16" applyFont="1" applyBorder="1" applyAlignment="1" applyProtection="1">
      <alignment horizontal="center"/>
    </xf>
    <xf numFmtId="0" fontId="18" fillId="0" borderId="5" xfId="16" applyFont="1" applyBorder="1" applyAlignment="1" applyProtection="1">
      <alignment horizontal="right"/>
    </xf>
    <xf numFmtId="0" fontId="17" fillId="0" borderId="12" xfId="16" applyFont="1" applyBorder="1" applyAlignment="1" applyProtection="1">
      <alignment horizontal="center"/>
    </xf>
    <xf numFmtId="44" fontId="17" fillId="0" borderId="12" xfId="3" applyFont="1" applyBorder="1" applyAlignment="1" applyProtection="1">
      <alignment horizontal="center"/>
    </xf>
    <xf numFmtId="0" fontId="18" fillId="0" borderId="5" xfId="18" applyFont="1" applyBorder="1" applyAlignment="1" applyProtection="1">
      <alignment horizontal="right"/>
    </xf>
    <xf numFmtId="0" fontId="17" fillId="0" borderId="12" xfId="18" applyFont="1" applyBorder="1" applyAlignment="1" applyProtection="1">
      <alignment horizontal="center"/>
    </xf>
    <xf numFmtId="44" fontId="17" fillId="0" borderId="12" xfId="5" applyFont="1" applyBorder="1" applyAlignment="1" applyProtection="1">
      <alignment horizontal="center"/>
    </xf>
    <xf numFmtId="0" fontId="18" fillId="0" borderId="5" xfId="20" applyFont="1" applyBorder="1" applyAlignment="1" applyProtection="1">
      <alignment horizontal="right"/>
    </xf>
    <xf numFmtId="0" fontId="17" fillId="0" borderId="12" xfId="20" applyFont="1" applyBorder="1" applyAlignment="1" applyProtection="1">
      <alignment horizontal="center"/>
    </xf>
    <xf numFmtId="44" fontId="17" fillId="0" borderId="12" xfId="7" applyFont="1" applyBorder="1" applyAlignment="1" applyProtection="1">
      <alignment horizontal="center"/>
    </xf>
    <xf numFmtId="0" fontId="18" fillId="0" borderId="4" xfId="20" applyFont="1" applyBorder="1" applyAlignment="1" applyProtection="1">
      <alignment horizontal="right"/>
    </xf>
    <xf numFmtId="0" fontId="18" fillId="0" borderId="5" xfId="22" applyFont="1" applyBorder="1" applyAlignment="1" applyProtection="1">
      <alignment horizontal="right"/>
    </xf>
    <xf numFmtId="0" fontId="17" fillId="0" borderId="12" xfId="22" applyFont="1" applyBorder="1" applyAlignment="1" applyProtection="1">
      <alignment horizontal="center"/>
    </xf>
    <xf numFmtId="44" fontId="17" fillId="0" borderId="12" xfId="9" applyFont="1" applyBorder="1" applyAlignment="1" applyProtection="1">
      <alignment horizontal="center"/>
    </xf>
    <xf numFmtId="0" fontId="18" fillId="0" borderId="5" xfId="24" applyFont="1" applyBorder="1" applyAlignment="1" applyProtection="1">
      <alignment horizontal="right"/>
    </xf>
    <xf numFmtId="0" fontId="17" fillId="0" borderId="3" xfId="26" applyFont="1" applyBorder="1" applyAlignment="1" applyProtection="1">
      <alignment horizontal="center"/>
    </xf>
    <xf numFmtId="0" fontId="18" fillId="0" borderId="5" xfId="26" applyFont="1" applyBorder="1" applyAlignment="1" applyProtection="1">
      <alignment horizontal="right"/>
    </xf>
    <xf numFmtId="0" fontId="17" fillId="0" borderId="12" xfId="26" applyFont="1" applyBorder="1" applyAlignment="1" applyProtection="1">
      <alignment horizontal="center"/>
    </xf>
    <xf numFmtId="44" fontId="17" fillId="0" borderId="12" xfId="13" applyFont="1" applyBorder="1" applyAlignment="1" applyProtection="1">
      <alignment horizontal="center"/>
    </xf>
    <xf numFmtId="0" fontId="19" fillId="0" borderId="5" xfId="0" applyFont="1" applyBorder="1" applyAlignment="1" applyProtection="1">
      <alignment horizontal="right"/>
    </xf>
    <xf numFmtId="0" fontId="18" fillId="0" borderId="5" xfId="0" applyFont="1" applyBorder="1" applyAlignment="1" applyProtection="1">
      <alignment horizontal="right"/>
    </xf>
    <xf numFmtId="0" fontId="21" fillId="5" borderId="3" xfId="16" applyFont="1" applyFill="1" applyBorder="1" applyAlignment="1" applyProtection="1">
      <alignment horizontal="center"/>
      <protection locked="0"/>
    </xf>
    <xf numFmtId="44" fontId="21" fillId="5" borderId="3" xfId="3" applyFont="1" applyFill="1" applyBorder="1" applyAlignment="1" applyProtection="1">
      <alignment horizontal="center"/>
      <protection locked="0"/>
    </xf>
    <xf numFmtId="0" fontId="21" fillId="5" borderId="3" xfId="18" applyFont="1" applyFill="1" applyBorder="1" applyAlignment="1" applyProtection="1">
      <alignment horizontal="center"/>
      <protection locked="0"/>
    </xf>
    <xf numFmtId="0" fontId="21" fillId="5" borderId="3" xfId="20" applyFont="1" applyFill="1" applyBorder="1" applyAlignment="1" applyProtection="1">
      <alignment horizontal="center"/>
      <protection locked="0"/>
    </xf>
    <xf numFmtId="0" fontId="21" fillId="5" borderId="3" xfId="22" applyFont="1" applyFill="1" applyBorder="1" applyAlignment="1" applyProtection="1">
      <alignment horizontal="center"/>
      <protection locked="0"/>
    </xf>
    <xf numFmtId="0" fontId="21" fillId="5" borderId="3" xfId="24" applyFont="1" applyFill="1" applyBorder="1" applyAlignment="1" applyProtection="1">
      <alignment horizontal="center"/>
      <protection locked="0"/>
    </xf>
    <xf numFmtId="0" fontId="21" fillId="5" borderId="3" xfId="26" applyFont="1" applyFill="1" applyBorder="1" applyAlignment="1" applyProtection="1">
      <alignment horizontal="center"/>
      <protection locked="0"/>
    </xf>
    <xf numFmtId="0" fontId="21" fillId="5" borderId="3" xfId="0" applyFont="1" applyFill="1" applyBorder="1" applyAlignment="1" applyProtection="1">
      <alignment horizontal="center"/>
      <protection locked="0"/>
    </xf>
    <xf numFmtId="0" fontId="17" fillId="0" borderId="3" xfId="16" applyFont="1" applyBorder="1" applyAlignment="1" applyProtection="1">
      <alignment horizontal="center"/>
    </xf>
    <xf numFmtId="0" fontId="17" fillId="0" borderId="4" xfId="16" applyFont="1" applyBorder="1" applyAlignment="1" applyProtection="1">
      <alignment horizontal="center"/>
    </xf>
    <xf numFmtId="0" fontId="17" fillId="0" borderId="3" xfId="18" applyFont="1" applyBorder="1" applyAlignment="1" applyProtection="1">
      <alignment horizontal="center"/>
    </xf>
    <xf numFmtId="0" fontId="17" fillId="0" borderId="4" xfId="18" applyFont="1" applyBorder="1" applyAlignment="1" applyProtection="1">
      <alignment horizontal="center"/>
    </xf>
    <xf numFmtId="0" fontId="17" fillId="0" borderId="3" xfId="20" applyFont="1" applyBorder="1" applyAlignment="1" applyProtection="1">
      <alignment horizontal="center"/>
    </xf>
    <xf numFmtId="0" fontId="17" fillId="0" borderId="4" xfId="20" applyFont="1" applyBorder="1" applyAlignment="1" applyProtection="1">
      <alignment horizontal="center"/>
    </xf>
    <xf numFmtId="0" fontId="17" fillId="0" borderId="3" xfId="22" applyFont="1" applyBorder="1" applyAlignment="1" applyProtection="1">
      <alignment horizontal="center"/>
    </xf>
    <xf numFmtId="0" fontId="17" fillId="0" borderId="4" xfId="22" applyFont="1" applyBorder="1" applyAlignment="1" applyProtection="1">
      <alignment horizontal="center"/>
    </xf>
    <xf numFmtId="0" fontId="17" fillId="0" borderId="3" xfId="24" applyFont="1" applyBorder="1" applyAlignment="1" applyProtection="1">
      <alignment horizontal="center"/>
    </xf>
    <xf numFmtId="0" fontId="17" fillId="0" borderId="3" xfId="24" applyFont="1" applyFill="1" applyBorder="1" applyAlignment="1" applyProtection="1">
      <alignment horizontal="center"/>
    </xf>
    <xf numFmtId="0" fontId="17" fillId="0" borderId="12" xfId="24" applyFont="1" applyBorder="1" applyAlignment="1" applyProtection="1">
      <alignment horizontal="center"/>
    </xf>
    <xf numFmtId="0" fontId="17" fillId="0" borderId="4" xfId="24" applyFont="1" applyBorder="1" applyAlignment="1" applyProtection="1">
      <alignment horizontal="center"/>
    </xf>
    <xf numFmtId="0" fontId="17" fillId="0" borderId="4" xfId="26" applyFont="1" applyBorder="1" applyAlignment="1" applyProtection="1">
      <alignment horizontal="center"/>
    </xf>
    <xf numFmtId="0" fontId="20" fillId="0" borderId="12" xfId="0" applyFont="1" applyBorder="1" applyAlignment="1" applyProtection="1">
      <alignment horizontal="center"/>
    </xf>
    <xf numFmtId="0" fontId="20" fillId="0" borderId="4" xfId="0" applyFont="1" applyBorder="1" applyAlignment="1" applyProtection="1">
      <alignment horizontal="center"/>
    </xf>
    <xf numFmtId="0" fontId="20" fillId="0" borderId="0" xfId="0" applyFont="1"/>
    <xf numFmtId="0" fontId="18" fillId="0" borderId="0" xfId="0" applyFont="1" applyBorder="1" applyAlignment="1" applyProtection="1">
      <alignment horizontal="right"/>
    </xf>
    <xf numFmtId="0" fontId="20" fillId="0" borderId="0" xfId="0" applyFont="1" applyBorder="1" applyAlignment="1" applyProtection="1">
      <alignment horizontal="center"/>
    </xf>
    <xf numFmtId="44" fontId="19" fillId="0" borderId="0" xfId="3" applyFont="1" applyBorder="1" applyAlignment="1" applyProtection="1">
      <alignment horizontal="center"/>
    </xf>
    <xf numFmtId="0" fontId="23" fillId="0" borderId="0" xfId="0" applyFont="1"/>
    <xf numFmtId="0" fontId="21" fillId="5" borderId="13" xfId="16" applyFont="1" applyFill="1" applyBorder="1" applyAlignment="1" applyProtection="1">
      <alignment horizontal="center"/>
      <protection locked="0"/>
    </xf>
    <xf numFmtId="0" fontId="17" fillId="0" borderId="13" xfId="16" applyFont="1" applyBorder="1" applyAlignment="1" applyProtection="1">
      <alignment horizontal="center"/>
    </xf>
    <xf numFmtId="44" fontId="21" fillId="5" borderId="13" xfId="3" applyFont="1" applyFill="1" applyBorder="1" applyAlignment="1" applyProtection="1">
      <alignment horizontal="center"/>
      <protection locked="0"/>
    </xf>
    <xf numFmtId="44" fontId="18" fillId="0" borderId="5" xfId="2" applyFont="1" applyFill="1" applyBorder="1" applyAlignment="1" applyProtection="1">
      <alignment horizontal="center"/>
    </xf>
    <xf numFmtId="44" fontId="18" fillId="0" borderId="14" xfId="2" applyFont="1" applyFill="1" applyBorder="1" applyAlignment="1" applyProtection="1">
      <alignment horizontal="center"/>
    </xf>
    <xf numFmtId="44" fontId="18" fillId="0" borderId="14" xfId="7" applyFont="1" applyFill="1" applyBorder="1" applyAlignment="1" applyProtection="1">
      <alignment horizontal="center"/>
    </xf>
    <xf numFmtId="44" fontId="18" fillId="0" borderId="14" xfId="9" applyFont="1" applyFill="1" applyBorder="1" applyAlignment="1" applyProtection="1">
      <alignment horizontal="center"/>
    </xf>
    <xf numFmtId="44" fontId="18" fillId="0" borderId="5" xfId="24" applyNumberFormat="1" applyFont="1" applyFill="1" applyBorder="1" applyAlignment="1" applyProtection="1">
      <alignment horizontal="center"/>
    </xf>
    <xf numFmtId="44" fontId="18" fillId="0" borderId="5" xfId="24" applyNumberFormat="1" applyFont="1" applyBorder="1" applyAlignment="1" applyProtection="1">
      <alignment horizontal="center"/>
    </xf>
    <xf numFmtId="44" fontId="18" fillId="0" borderId="5" xfId="13" applyFont="1" applyBorder="1" applyAlignment="1" applyProtection="1">
      <alignment horizontal="center"/>
    </xf>
    <xf numFmtId="44" fontId="18" fillId="0" borderId="5" xfId="0" applyNumberFormat="1" applyFont="1" applyBorder="1" applyAlignment="1" applyProtection="1">
      <alignment horizontal="center"/>
    </xf>
    <xf numFmtId="44" fontId="18" fillId="0" borderId="5" xfId="3" applyFont="1" applyBorder="1" applyAlignment="1" applyProtection="1">
      <alignment horizontal="center"/>
    </xf>
    <xf numFmtId="44" fontId="19" fillId="0" borderId="5" xfId="3" applyFont="1" applyBorder="1" applyAlignment="1" applyProtection="1">
      <alignment horizontal="center"/>
    </xf>
    <xf numFmtId="0" fontId="21" fillId="5" borderId="3" xfId="16" applyFont="1" applyFill="1" applyBorder="1" applyAlignment="1" applyProtection="1">
      <alignment horizontal="left"/>
      <protection locked="0"/>
    </xf>
    <xf numFmtId="0" fontId="17" fillId="0" borderId="3" xfId="16" applyFont="1" applyFill="1" applyBorder="1" applyAlignment="1" applyProtection="1">
      <alignment horizontal="left"/>
    </xf>
    <xf numFmtId="0" fontId="17" fillId="0" borderId="3" xfId="16" applyFont="1" applyBorder="1" applyAlignment="1" applyProtection="1">
      <alignment horizontal="left"/>
    </xf>
    <xf numFmtId="0" fontId="17" fillId="0" borderId="3" xfId="18" applyFont="1" applyBorder="1" applyAlignment="1" applyProtection="1">
      <alignment horizontal="left"/>
    </xf>
    <xf numFmtId="0" fontId="18" fillId="4" borderId="15" xfId="16" applyFont="1" applyFill="1" applyBorder="1" applyAlignment="1" applyProtection="1">
      <alignment horizontal="left"/>
    </xf>
    <xf numFmtId="0" fontId="17" fillId="0" borderId="13" xfId="16" applyFont="1" applyBorder="1" applyAlignment="1" applyProtection="1">
      <alignment horizontal="left"/>
    </xf>
    <xf numFmtId="0" fontId="18" fillId="4" borderId="3" xfId="16" applyFont="1" applyFill="1" applyBorder="1" applyAlignment="1" applyProtection="1">
      <alignment horizontal="left"/>
    </xf>
    <xf numFmtId="0" fontId="18" fillId="4" borderId="3" xfId="18" applyFont="1" applyFill="1" applyBorder="1" applyAlignment="1" applyProtection="1">
      <alignment horizontal="left"/>
    </xf>
    <xf numFmtId="0" fontId="21" fillId="5" borderId="4" xfId="0" applyFont="1" applyFill="1" applyBorder="1" applyAlignment="1" applyProtection="1">
      <alignment horizontal="center"/>
      <protection locked="0"/>
    </xf>
    <xf numFmtId="0" fontId="0" fillId="0" borderId="0" xfId="0" applyProtection="1"/>
    <xf numFmtId="0" fontId="8" fillId="6" borderId="3" xfId="0" applyFont="1" applyFill="1" applyBorder="1" applyProtection="1"/>
    <xf numFmtId="0" fontId="18" fillId="4" borderId="16" xfId="16" applyFont="1" applyFill="1" applyBorder="1" applyAlignment="1" applyProtection="1">
      <alignment horizontal="center"/>
    </xf>
    <xf numFmtId="44" fontId="17" fillId="4" borderId="14" xfId="2" applyFont="1" applyFill="1" applyBorder="1" applyAlignment="1" applyProtection="1">
      <alignment horizontal="center"/>
    </xf>
    <xf numFmtId="44" fontId="17" fillId="4" borderId="5" xfId="2" applyFont="1" applyFill="1" applyBorder="1" applyAlignment="1" applyProtection="1">
      <alignment horizontal="center"/>
    </xf>
    <xf numFmtId="44" fontId="19" fillId="0" borderId="5" xfId="2" applyFont="1" applyFill="1" applyBorder="1" applyAlignment="1" applyProtection="1">
      <alignment horizontal="center" vertical="center"/>
    </xf>
    <xf numFmtId="0" fontId="18" fillId="4" borderId="5" xfId="16" applyFont="1" applyFill="1" applyBorder="1" applyAlignment="1" applyProtection="1">
      <alignment horizontal="center"/>
    </xf>
    <xf numFmtId="0" fontId="20" fillId="0" borderId="3" xfId="16" applyFont="1" applyFill="1" applyBorder="1" applyAlignment="1" applyProtection="1">
      <alignment horizontal="left"/>
    </xf>
    <xf numFmtId="0" fontId="18" fillId="4" borderId="3" xfId="20" applyFont="1" applyFill="1" applyBorder="1" applyAlignment="1" applyProtection="1">
      <alignment horizontal="left"/>
    </xf>
    <xf numFmtId="0" fontId="17" fillId="0" borderId="3" xfId="20" applyFont="1" applyBorder="1" applyAlignment="1" applyProtection="1">
      <alignment horizontal="left"/>
    </xf>
    <xf numFmtId="0" fontId="18" fillId="4" borderId="3" xfId="22" applyFont="1" applyFill="1" applyBorder="1" applyAlignment="1" applyProtection="1">
      <alignment horizontal="left"/>
    </xf>
    <xf numFmtId="0" fontId="17" fillId="0" borderId="3" xfId="22" applyFont="1" applyBorder="1" applyAlignment="1" applyProtection="1">
      <alignment horizontal="left"/>
    </xf>
    <xf numFmtId="0" fontId="20" fillId="0" borderId="3" xfId="22" applyFont="1" applyBorder="1" applyAlignment="1" applyProtection="1">
      <alignment horizontal="left"/>
    </xf>
    <xf numFmtId="0" fontId="18" fillId="4" borderId="3" xfId="24" applyFont="1" applyFill="1" applyBorder="1" applyAlignment="1" applyProtection="1">
      <alignment horizontal="left"/>
    </xf>
    <xf numFmtId="0" fontId="18" fillId="4" borderId="5" xfId="24" applyFont="1" applyFill="1" applyBorder="1" applyAlignment="1" applyProtection="1">
      <alignment horizontal="center"/>
    </xf>
    <xf numFmtId="0" fontId="17" fillId="0" borderId="3" xfId="24" applyFont="1" applyBorder="1" applyAlignment="1" applyProtection="1">
      <alignment horizontal="left"/>
    </xf>
    <xf numFmtId="0" fontId="17" fillId="0" borderId="3" xfId="24" applyFont="1" applyFill="1" applyBorder="1" applyAlignment="1" applyProtection="1">
      <alignment horizontal="left"/>
    </xf>
    <xf numFmtId="0" fontId="18" fillId="4" borderId="3" xfId="26" applyFont="1" applyFill="1" applyBorder="1" applyAlignment="1" applyProtection="1">
      <alignment horizontal="left"/>
    </xf>
    <xf numFmtId="0" fontId="18" fillId="4" borderId="5" xfId="26" applyFont="1" applyFill="1" applyBorder="1" applyAlignment="1" applyProtection="1">
      <alignment horizontal="center"/>
    </xf>
    <xf numFmtId="0" fontId="17" fillId="0" borderId="3" xfId="26" applyFont="1" applyBorder="1" applyAlignment="1" applyProtection="1">
      <alignment horizontal="left"/>
    </xf>
    <xf numFmtId="0" fontId="20" fillId="0" borderId="3" xfId="26" applyFont="1" applyBorder="1" applyAlignment="1" applyProtection="1">
      <alignment horizontal="left"/>
    </xf>
    <xf numFmtId="0" fontId="18" fillId="4" borderId="3" xfId="0" applyFont="1" applyFill="1" applyBorder="1" applyAlignment="1" applyProtection="1">
      <alignment horizontal="left"/>
    </xf>
    <xf numFmtId="0" fontId="18" fillId="4" borderId="5" xfId="0" applyFont="1" applyFill="1" applyBorder="1" applyAlignment="1" applyProtection="1">
      <alignment horizontal="center"/>
    </xf>
    <xf numFmtId="0" fontId="20" fillId="0" borderId="3" xfId="0" applyFont="1" applyBorder="1" applyAlignment="1" applyProtection="1">
      <alignment horizontal="left"/>
    </xf>
    <xf numFmtId="0" fontId="20" fillId="0" borderId="3" xfId="0" applyFont="1" applyBorder="1" applyAlignment="1" applyProtection="1">
      <alignment horizontal="center"/>
    </xf>
    <xf numFmtId="0" fontId="23" fillId="0" borderId="0" xfId="0" applyFont="1" applyProtection="1"/>
    <xf numFmtId="0" fontId="19" fillId="4" borderId="3" xfId="0" applyFont="1" applyFill="1" applyBorder="1" applyAlignment="1" applyProtection="1">
      <alignment horizontal="left"/>
    </xf>
    <xf numFmtId="0" fontId="19" fillId="4" borderId="5" xfId="0" applyFont="1" applyFill="1" applyBorder="1" applyAlignment="1" applyProtection="1">
      <alignment horizontal="center"/>
    </xf>
    <xf numFmtId="0" fontId="20" fillId="0" borderId="4" xfId="0" applyFont="1" applyFill="1" applyBorder="1" applyAlignment="1" applyProtection="1">
      <alignment horizontal="center"/>
    </xf>
    <xf numFmtId="0" fontId="20" fillId="0" borderId="0" xfId="0" applyFont="1" applyProtection="1"/>
    <xf numFmtId="44" fontId="20" fillId="0" borderId="14" xfId="0" applyNumberFormat="1" applyFont="1" applyBorder="1" applyProtection="1"/>
    <xf numFmtId="44" fontId="20" fillId="0" borderId="5" xfId="0" applyNumberFormat="1" applyFont="1" applyBorder="1" applyProtection="1"/>
    <xf numFmtId="0" fontId="20" fillId="0" borderId="0" xfId="0" applyFont="1" applyBorder="1" applyProtection="1"/>
    <xf numFmtId="0" fontId="20" fillId="0" borderId="0" xfId="0" applyFont="1" applyBorder="1" applyAlignment="1" applyProtection="1">
      <alignment horizontal="left"/>
    </xf>
    <xf numFmtId="167" fontId="20" fillId="0" borderId="0" xfId="0" applyNumberFormat="1" applyFont="1" applyBorder="1" applyAlignment="1" applyProtection="1">
      <alignment horizontal="center"/>
    </xf>
    <xf numFmtId="0" fontId="20" fillId="0" borderId="0" xfId="0" applyFont="1" applyAlignment="1" applyProtection="1">
      <alignment horizontal="center"/>
    </xf>
    <xf numFmtId="44" fontId="18" fillId="0" borderId="0" xfId="0" applyNumberFormat="1" applyFont="1" applyAlignment="1" applyProtection="1">
      <alignment horizontal="center"/>
    </xf>
    <xf numFmtId="0" fontId="20" fillId="0" borderId="0" xfId="0" applyFont="1" applyBorder="1" applyAlignment="1" applyProtection="1">
      <alignment horizontal="right"/>
    </xf>
    <xf numFmtId="44" fontId="18" fillId="0" borderId="0" xfId="3" applyFont="1" applyAlignment="1" applyProtection="1">
      <alignment horizontal="center"/>
    </xf>
    <xf numFmtId="167" fontId="19" fillId="0" borderId="0" xfId="0" applyNumberFormat="1" applyFont="1" applyBorder="1" applyAlignment="1" applyProtection="1">
      <alignment horizontal="left"/>
    </xf>
    <xf numFmtId="167" fontId="20" fillId="0" borderId="0" xfId="0" applyNumberFormat="1" applyFont="1" applyBorder="1" applyAlignment="1" applyProtection="1">
      <alignment horizontal="left"/>
    </xf>
    <xf numFmtId="0" fontId="18" fillId="0" borderId="0" xfId="0" applyFont="1" applyAlignment="1" applyProtection="1">
      <alignment horizontal="center"/>
    </xf>
    <xf numFmtId="0" fontId="18" fillId="0" borderId="0" xfId="0" applyFont="1" applyBorder="1" applyAlignment="1" applyProtection="1">
      <alignment horizontal="center"/>
    </xf>
    <xf numFmtId="0" fontId="19" fillId="0" borderId="0" xfId="0" applyFont="1" applyBorder="1" applyAlignment="1" applyProtection="1">
      <alignment horizontal="center"/>
    </xf>
    <xf numFmtId="0" fontId="19" fillId="0" borderId="0" xfId="0" applyFont="1" applyAlignment="1" applyProtection="1">
      <alignment horizontal="right"/>
    </xf>
    <xf numFmtId="44" fontId="21" fillId="5" borderId="5" xfId="2" applyFont="1" applyFill="1" applyBorder="1" applyProtection="1">
      <protection locked="0"/>
    </xf>
    <xf numFmtId="44" fontId="21" fillId="5" borderId="5" xfId="2" applyFont="1" applyFill="1" applyBorder="1" applyAlignment="1" applyProtection="1">
      <alignment horizontal="center"/>
      <protection locked="0"/>
    </xf>
    <xf numFmtId="44" fontId="19" fillId="0" borderId="17" xfId="0" applyNumberFormat="1" applyFont="1" applyBorder="1" applyProtection="1"/>
    <xf numFmtId="44" fontId="18" fillId="0" borderId="17" xfId="0" applyNumberFormat="1" applyFont="1" applyBorder="1" applyAlignment="1" applyProtection="1">
      <alignment horizontal="center"/>
    </xf>
    <xf numFmtId="0" fontId="9" fillId="5" borderId="18" xfId="0" applyFont="1" applyFill="1" applyBorder="1" applyProtection="1">
      <protection locked="0"/>
    </xf>
    <xf numFmtId="0" fontId="9" fillId="5" borderId="13" xfId="0" applyFont="1" applyFill="1" applyBorder="1" applyProtection="1">
      <protection locked="0"/>
    </xf>
    <xf numFmtId="0" fontId="19" fillId="4" borderId="16" xfId="0" applyFont="1" applyFill="1" applyBorder="1" applyAlignment="1">
      <alignment horizontal="center"/>
    </xf>
    <xf numFmtId="14" fontId="6" fillId="0" borderId="0" xfId="0" applyNumberFormat="1" applyFont="1"/>
    <xf numFmtId="0" fontId="6" fillId="0" borderId="0" xfId="0" applyFont="1" applyProtection="1"/>
    <xf numFmtId="0" fontId="10" fillId="0" borderId="0" xfId="0" applyFont="1" applyFill="1" applyBorder="1" applyAlignment="1" applyProtection="1">
      <alignment horizontal="center"/>
    </xf>
    <xf numFmtId="0" fontId="25" fillId="0" borderId="3" xfId="16" applyFont="1" applyBorder="1" applyAlignment="1" applyProtection="1">
      <alignment horizontal="left"/>
    </xf>
    <xf numFmtId="0" fontId="25" fillId="0" borderId="3" xfId="16" applyFont="1" applyBorder="1" applyAlignment="1" applyProtection="1">
      <alignment horizontal="center"/>
    </xf>
    <xf numFmtId="0" fontId="25" fillId="0" borderId="3" xfId="18" applyFont="1" applyBorder="1" applyAlignment="1" applyProtection="1">
      <alignment horizontal="left"/>
    </xf>
    <xf numFmtId="0" fontId="25" fillId="0" borderId="3" xfId="18" applyFont="1" applyBorder="1" applyAlignment="1" applyProtection="1">
      <alignment horizontal="center"/>
    </xf>
    <xf numFmtId="0" fontId="25" fillId="0" borderId="3" xfId="20" applyFont="1" applyBorder="1" applyAlignment="1" applyProtection="1">
      <alignment horizontal="left"/>
    </xf>
    <xf numFmtId="0" fontId="25" fillId="0" borderId="3" xfId="20" applyFont="1" applyBorder="1" applyAlignment="1" applyProtection="1">
      <alignment horizontal="center"/>
    </xf>
    <xf numFmtId="0" fontId="25" fillId="0" borderId="3" xfId="22" applyFont="1" applyBorder="1" applyAlignment="1" applyProtection="1">
      <alignment horizontal="left"/>
    </xf>
    <xf numFmtId="0" fontId="25" fillId="0" borderId="3" xfId="22" applyFont="1" applyBorder="1" applyAlignment="1" applyProtection="1">
      <alignment horizontal="center"/>
    </xf>
    <xf numFmtId="0" fontId="25" fillId="0" borderId="3" xfId="24" applyFont="1" applyBorder="1" applyAlignment="1" applyProtection="1">
      <alignment horizontal="left"/>
    </xf>
    <xf numFmtId="0" fontId="25" fillId="0" borderId="3" xfId="24" applyFont="1" applyBorder="1" applyAlignment="1" applyProtection="1">
      <alignment horizontal="center"/>
    </xf>
    <xf numFmtId="0" fontId="25" fillId="0" borderId="3" xfId="26" applyFont="1" applyBorder="1" applyAlignment="1" applyProtection="1">
      <alignment horizontal="left"/>
    </xf>
    <xf numFmtId="0" fontId="25" fillId="0" borderId="3" xfId="26" applyFont="1" applyBorder="1" applyAlignment="1" applyProtection="1">
      <alignment horizontal="center"/>
    </xf>
    <xf numFmtId="0" fontId="25" fillId="0" borderId="3" xfId="0" applyFont="1" applyBorder="1" applyAlignment="1" applyProtection="1">
      <alignment horizontal="left"/>
    </xf>
    <xf numFmtId="0" fontId="25" fillId="0" borderId="3" xfId="0" applyFont="1" applyBorder="1" applyAlignment="1" applyProtection="1">
      <alignment horizontal="center"/>
    </xf>
    <xf numFmtId="0" fontId="8" fillId="0" borderId="0" xfId="0" applyFont="1" applyFill="1" applyBorder="1" applyProtection="1"/>
    <xf numFmtId="0" fontId="16" fillId="0" borderId="0" xfId="0" applyFont="1" applyProtection="1"/>
    <xf numFmtId="0" fontId="0" fillId="0" borderId="0" xfId="0" applyFill="1" applyBorder="1" applyAlignment="1">
      <alignment horizontal="right"/>
    </xf>
    <xf numFmtId="0" fontId="18" fillId="0" borderId="0" xfId="16" applyFont="1" applyAlignment="1" applyProtection="1">
      <alignment horizontal="center"/>
    </xf>
    <xf numFmtId="0" fontId="0" fillId="0" borderId="0" xfId="0" applyAlignment="1"/>
    <xf numFmtId="0" fontId="3" fillId="0" borderId="0" xfId="0" applyFont="1" applyAlignment="1">
      <alignment horizontal="right"/>
    </xf>
    <xf numFmtId="0" fontId="6" fillId="0" borderId="3" xfId="0" applyFont="1" applyBorder="1" applyAlignment="1">
      <alignment horizontal="center" wrapText="1"/>
    </xf>
    <xf numFmtId="0" fontId="15" fillId="3" borderId="0" xfId="0" applyFont="1" applyFill="1" applyAlignment="1">
      <alignment horizontal="left"/>
    </xf>
    <xf numFmtId="0" fontId="3" fillId="0" borderId="0" xfId="0" applyFont="1" applyBorder="1" applyAlignment="1">
      <alignment horizontal="center"/>
    </xf>
    <xf numFmtId="0" fontId="0" fillId="0" borderId="0" xfId="0" applyFill="1" applyBorder="1" applyAlignment="1">
      <alignment horizontal="left"/>
    </xf>
    <xf numFmtId="0" fontId="0" fillId="0" borderId="0" xfId="0" applyBorder="1" applyProtection="1"/>
    <xf numFmtId="0" fontId="0" fillId="0" borderId="0" xfId="0" applyFill="1" applyProtection="1"/>
    <xf numFmtId="0" fontId="3" fillId="0" borderId="5" xfId="0" quotePrefix="1" applyFont="1" applyFill="1" applyBorder="1" applyProtection="1"/>
    <xf numFmtId="0" fontId="7" fillId="0" borderId="0" xfId="0" applyFont="1" applyFill="1" applyBorder="1"/>
    <xf numFmtId="0" fontId="5" fillId="0" borderId="0" xfId="0" applyFont="1" applyFill="1" applyBorder="1"/>
    <xf numFmtId="0" fontId="0" fillId="0" borderId="0" xfId="0" applyAlignment="1">
      <alignment horizontal="left" vertical="top" wrapText="1"/>
    </xf>
    <xf numFmtId="0" fontId="22" fillId="5" borderId="3" xfId="16" applyFont="1" applyFill="1" applyBorder="1" applyAlignment="1" applyProtection="1">
      <alignment horizontal="left"/>
    </xf>
    <xf numFmtId="0" fontId="0" fillId="0" borderId="0" xfId="0" applyAlignment="1">
      <alignment wrapText="1"/>
    </xf>
    <xf numFmtId="0" fontId="3" fillId="0" borderId="0" xfId="0" quotePrefix="1" applyFont="1"/>
    <xf numFmtId="0" fontId="3" fillId="0" borderId="0" xfId="0" applyFont="1" applyAlignment="1" applyProtection="1"/>
    <xf numFmtId="0" fontId="3" fillId="0" borderId="3" xfId="0" applyFont="1" applyBorder="1" applyAlignment="1">
      <alignment horizontal="center" wrapText="1"/>
    </xf>
    <xf numFmtId="0" fontId="3" fillId="0" borderId="0" xfId="0" applyFont="1" applyProtection="1"/>
    <xf numFmtId="0" fontId="3" fillId="0" borderId="0" xfId="0" applyFont="1" applyAlignment="1">
      <alignment horizontal="left"/>
    </xf>
    <xf numFmtId="0" fontId="3" fillId="0" borderId="0" xfId="0" applyFont="1" applyAlignment="1">
      <alignment horizontal="left" vertical="top" wrapText="1"/>
    </xf>
    <xf numFmtId="0" fontId="33" fillId="0" borderId="0" xfId="0" applyFont="1"/>
    <xf numFmtId="0" fontId="31" fillId="0" borderId="0" xfId="29" applyNumberFormat="1" applyFont="1" applyFill="1" applyProtection="1"/>
    <xf numFmtId="0" fontId="32" fillId="0" borderId="5" xfId="29" applyNumberFormat="1" applyFont="1" applyFill="1" applyBorder="1" applyProtection="1"/>
    <xf numFmtId="0" fontId="32" fillId="0" borderId="5" xfId="29" applyNumberFormat="1" applyFont="1" applyFill="1" applyBorder="1" applyAlignment="1" applyProtection="1">
      <alignment horizontal="left"/>
    </xf>
    <xf numFmtId="0" fontId="32" fillId="0" borderId="4" xfId="29" applyNumberFormat="1" applyFont="1" applyFill="1" applyBorder="1" applyAlignment="1" applyProtection="1">
      <alignment horizontal="left"/>
    </xf>
    <xf numFmtId="0" fontId="31" fillId="0" borderId="10" xfId="29" applyNumberFormat="1" applyFont="1" applyFill="1" applyBorder="1" applyProtection="1"/>
    <xf numFmtId="0" fontId="32" fillId="0" borderId="5" xfId="29" quotePrefix="1" applyNumberFormat="1" applyFont="1" applyFill="1" applyBorder="1" applyAlignment="1" applyProtection="1">
      <alignment horizontal="left"/>
    </xf>
    <xf numFmtId="0" fontId="32" fillId="0" borderId="22" xfId="29" applyNumberFormat="1" applyFont="1" applyFill="1" applyBorder="1" applyProtection="1"/>
    <xf numFmtId="0" fontId="32" fillId="0" borderId="22" xfId="29" applyNumberFormat="1" applyFont="1" applyFill="1" applyBorder="1" applyAlignment="1" applyProtection="1">
      <alignment horizontal="left"/>
    </xf>
    <xf numFmtId="0" fontId="31" fillId="0" borderId="10" xfId="29" applyNumberFormat="1" applyFont="1" applyFill="1" applyBorder="1" applyAlignment="1" applyProtection="1">
      <alignment horizontal="left"/>
    </xf>
    <xf numFmtId="0" fontId="31" fillId="0" borderId="14" xfId="29" applyNumberFormat="1" applyFont="1" applyFill="1" applyBorder="1" applyAlignment="1" applyProtection="1">
      <alignment horizontal="left"/>
    </xf>
    <xf numFmtId="0" fontId="32" fillId="0" borderId="3" xfId="29" applyNumberFormat="1" applyFont="1" applyFill="1" applyBorder="1" applyProtection="1"/>
    <xf numFmtId="0" fontId="32" fillId="0" borderId="19" xfId="29" applyNumberFormat="1" applyFont="1" applyFill="1" applyBorder="1" applyAlignment="1" applyProtection="1">
      <alignment horizontal="left"/>
    </xf>
    <xf numFmtId="0" fontId="26" fillId="0" borderId="0" xfId="0" applyFont="1" applyFill="1" applyBorder="1" applyAlignment="1" applyProtection="1">
      <alignment vertical="center"/>
    </xf>
    <xf numFmtId="0" fontId="26" fillId="0" borderId="0" xfId="0" applyFont="1" applyFill="1" applyBorder="1" applyAlignment="1" applyProtection="1">
      <alignment horizontal="center" vertical="center" wrapText="1"/>
    </xf>
    <xf numFmtId="0" fontId="26" fillId="0" borderId="3" xfId="0" applyFont="1" applyFill="1" applyBorder="1" applyAlignment="1" applyProtection="1">
      <alignment horizontal="center" vertical="center"/>
    </xf>
    <xf numFmtId="0" fontId="0" fillId="0" borderId="0" xfId="0" applyFill="1" applyBorder="1" applyProtection="1"/>
    <xf numFmtId="0" fontId="0" fillId="0" borderId="0" xfId="0" applyFill="1" applyBorder="1" applyAlignment="1" applyProtection="1">
      <alignment horizontal="left"/>
    </xf>
    <xf numFmtId="0" fontId="6" fillId="0" borderId="0" xfId="0" applyFont="1" applyFill="1" applyBorder="1" applyAlignment="1" applyProtection="1">
      <alignment horizontal="center"/>
    </xf>
    <xf numFmtId="0" fontId="0" fillId="0" borderId="2" xfId="0" applyBorder="1" applyProtection="1"/>
    <xf numFmtId="0" fontId="9" fillId="0" borderId="0" xfId="0" applyFont="1" applyFill="1" applyBorder="1" applyAlignment="1" applyProtection="1">
      <alignment horizontal="left"/>
    </xf>
    <xf numFmtId="0" fontId="0" fillId="0" borderId="0" xfId="0" applyBorder="1" applyAlignment="1" applyProtection="1">
      <alignment horizontal="left"/>
    </xf>
    <xf numFmtId="0" fontId="11" fillId="0" borderId="0" xfId="15" applyFont="1" applyFill="1" applyBorder="1" applyAlignment="1" applyProtection="1">
      <alignment horizontal="left"/>
    </xf>
    <xf numFmtId="0" fontId="6" fillId="0" borderId="0" xfId="0" applyFont="1" applyFill="1" applyBorder="1" applyProtection="1"/>
    <xf numFmtId="0" fontId="6" fillId="0" borderId="0" xfId="0" applyNumberFormat="1" applyFont="1" applyAlignment="1" applyProtection="1">
      <alignment horizontal="left"/>
    </xf>
    <xf numFmtId="0" fontId="12" fillId="0" borderId="0" xfId="0" applyFont="1" applyFill="1" applyBorder="1" applyProtection="1"/>
    <xf numFmtId="0" fontId="3" fillId="0" borderId="0" xfId="28" applyFill="1" applyBorder="1" applyProtection="1"/>
    <xf numFmtId="0" fontId="3" fillId="0" borderId="0" xfId="28" applyProtection="1"/>
    <xf numFmtId="0" fontId="3" fillId="0" borderId="0" xfId="28" applyFont="1" applyAlignment="1" applyProtection="1">
      <alignment horizontal="center"/>
    </xf>
    <xf numFmtId="0" fontId="6" fillId="0" borderId="0" xfId="28" applyFont="1" applyProtection="1"/>
    <xf numFmtId="0" fontId="3" fillId="0" borderId="0" xfId="28" applyFont="1" applyProtection="1"/>
    <xf numFmtId="0" fontId="3" fillId="0" borderId="6" xfId="28" applyFont="1" applyBorder="1" applyAlignment="1" applyProtection="1">
      <alignment horizontal="right"/>
    </xf>
    <xf numFmtId="9" fontId="9" fillId="0" borderId="0" xfId="30" applyFont="1" applyFill="1" applyBorder="1" applyProtection="1"/>
    <xf numFmtId="0" fontId="3" fillId="0" borderId="0" xfId="0" applyFont="1" applyFill="1" applyProtection="1"/>
    <xf numFmtId="4" fontId="14" fillId="0" borderId="0" xfId="0" applyNumberFormat="1" applyFont="1" applyFill="1" applyBorder="1" applyAlignment="1" applyProtection="1"/>
    <xf numFmtId="0" fontId="12" fillId="0" borderId="0" xfId="0" applyFont="1" applyFill="1" applyBorder="1" applyAlignment="1" applyProtection="1">
      <alignment horizontal="right"/>
    </xf>
    <xf numFmtId="4" fontId="0" fillId="0" borderId="0" xfId="0" applyNumberFormat="1" applyFill="1" applyBorder="1" applyAlignment="1" applyProtection="1"/>
    <xf numFmtId="0" fontId="6" fillId="0" borderId="0" xfId="0" applyFont="1" applyFill="1" applyBorder="1" applyAlignment="1" applyProtection="1">
      <alignment horizontal="left"/>
    </xf>
    <xf numFmtId="0" fontId="3" fillId="0" borderId="0" xfId="0" applyNumberFormat="1" applyFont="1"/>
    <xf numFmtId="0" fontId="3" fillId="0" borderId="0" xfId="0" applyNumberFormat="1" applyFont="1" applyAlignment="1"/>
    <xf numFmtId="0" fontId="3" fillId="0" borderId="0" xfId="0" applyNumberFormat="1" applyFont="1" applyFill="1" applyBorder="1" applyAlignment="1"/>
    <xf numFmtId="0" fontId="3" fillId="0" borderId="0" xfId="0" applyNumberFormat="1" applyFont="1" applyFill="1" applyBorder="1" applyAlignment="1" applyProtection="1"/>
    <xf numFmtId="0" fontId="3" fillId="0" borderId="0" xfId="0" applyNumberFormat="1" applyFont="1" applyFill="1" applyBorder="1" applyProtection="1"/>
    <xf numFmtId="0" fontId="3" fillId="0" borderId="0" xfId="0" applyNumberFormat="1" applyFont="1" applyFill="1" applyBorder="1"/>
    <xf numFmtId="0" fontId="26" fillId="0" borderId="0" xfId="0" applyFont="1" applyFill="1" applyBorder="1" applyAlignment="1" applyProtection="1">
      <alignment vertical="top" wrapText="1"/>
    </xf>
    <xf numFmtId="0" fontId="3" fillId="0" borderId="0" xfId="0" applyFont="1" applyFill="1" applyBorder="1" applyAlignment="1" applyProtection="1">
      <alignment horizontal="left"/>
    </xf>
    <xf numFmtId="0" fontId="0" fillId="0" borderId="0" xfId="0" applyAlignment="1">
      <alignment vertical="top" wrapText="1"/>
    </xf>
    <xf numFmtId="0" fontId="3" fillId="0" borderId="0" xfId="0" applyFont="1" applyAlignment="1">
      <alignment horizontal="left" vertical="top" wrapText="1"/>
    </xf>
    <xf numFmtId="0" fontId="0" fillId="0" borderId="0" xfId="0" applyAlignment="1">
      <alignment horizontal="left" vertical="top" wrapText="1"/>
    </xf>
    <xf numFmtId="0" fontId="6" fillId="0" borderId="0" xfId="0" applyFont="1" applyAlignment="1">
      <alignment horizontal="center"/>
    </xf>
    <xf numFmtId="0" fontId="4" fillId="0" borderId="0" xfId="0" applyFont="1" applyAlignment="1" applyProtection="1"/>
    <xf numFmtId="0" fontId="4" fillId="0" borderId="0" xfId="0" applyFont="1" applyFill="1" applyAlignment="1" applyProtection="1"/>
    <xf numFmtId="0" fontId="26" fillId="0" borderId="0" xfId="0" applyFont="1" applyProtection="1"/>
    <xf numFmtId="0" fontId="4" fillId="0" borderId="0" xfId="0" applyFont="1" applyFill="1" applyBorder="1" applyAlignment="1" applyProtection="1"/>
    <xf numFmtId="0" fontId="26" fillId="0" borderId="0" xfId="0" applyFont="1" applyBorder="1" applyAlignment="1" applyProtection="1">
      <alignment vertical="top" wrapText="1"/>
    </xf>
    <xf numFmtId="0" fontId="3" fillId="0" borderId="3" xfId="0" applyFont="1" applyBorder="1" applyAlignment="1" applyProtection="1"/>
    <xf numFmtId="0" fontId="0" fillId="0" borderId="0" xfId="0" applyFont="1" applyProtection="1"/>
    <xf numFmtId="0" fontId="0" fillId="0" borderId="0" xfId="0" applyAlignment="1" applyProtection="1">
      <alignment horizontal="center"/>
    </xf>
    <xf numFmtId="0" fontId="0" fillId="0" borderId="0" xfId="0" applyFill="1" applyBorder="1" applyAlignment="1" applyProtection="1">
      <alignment horizontal="right"/>
    </xf>
    <xf numFmtId="0" fontId="3" fillId="0" borderId="0" xfId="28"/>
    <xf numFmtId="0" fontId="6" fillId="0" borderId="0" xfId="28" applyFont="1"/>
    <xf numFmtId="0" fontId="3" fillId="0" borderId="2" xfId="28" applyBorder="1"/>
    <xf numFmtId="0" fontId="15" fillId="0" borderId="0" xfId="0" applyFont="1" applyFill="1" applyAlignment="1">
      <alignment horizontal="left"/>
    </xf>
    <xf numFmtId="49" fontId="0" fillId="0" borderId="0" xfId="0" applyNumberFormat="1" applyAlignment="1">
      <alignment horizontal="left" vertical="top"/>
    </xf>
    <xf numFmtId="0" fontId="0" fillId="0" borderId="0" xfId="0" quotePrefix="1" applyNumberFormat="1" applyAlignment="1">
      <alignment horizontal="left" vertical="top"/>
    </xf>
    <xf numFmtId="49" fontId="3" fillId="0" borderId="0" xfId="0" applyNumberFormat="1" applyFont="1" applyAlignment="1">
      <alignment horizontal="left" vertical="top"/>
    </xf>
    <xf numFmtId="0" fontId="15" fillId="3" borderId="0" xfId="0" applyFont="1" applyFill="1" applyAlignment="1">
      <alignment horizontal="left" vertical="top"/>
    </xf>
    <xf numFmtId="0" fontId="15" fillId="0" borderId="0" xfId="0" applyFont="1" applyFill="1" applyAlignment="1">
      <alignment horizontal="left" vertical="top"/>
    </xf>
    <xf numFmtId="0" fontId="0" fillId="0" borderId="0" xfId="0" applyAlignment="1">
      <alignment horizontal="left" vertical="top"/>
    </xf>
    <xf numFmtId="0" fontId="9" fillId="0" borderId="0" xfId="0" applyFont="1" applyFill="1" applyBorder="1" applyAlignment="1" applyProtection="1">
      <alignment horizontal="left"/>
    </xf>
    <xf numFmtId="0" fontId="0" fillId="0" borderId="0" xfId="0" applyAlignment="1" applyProtection="1"/>
    <xf numFmtId="0" fontId="0" fillId="0" borderId="0" xfId="0" applyFill="1" applyBorder="1" applyAlignment="1" applyProtection="1">
      <alignment horizontal="right"/>
    </xf>
    <xf numFmtId="0" fontId="0" fillId="0" borderId="0" xfId="0" applyAlignment="1" applyProtection="1">
      <alignment horizontal="right"/>
    </xf>
    <xf numFmtId="0" fontId="0" fillId="0" borderId="0" xfId="0" applyFill="1" applyBorder="1" applyAlignment="1" applyProtection="1"/>
    <xf numFmtId="0" fontId="3" fillId="0" borderId="0" xfId="0" applyFont="1" applyAlignment="1">
      <alignment horizontal="right"/>
    </xf>
    <xf numFmtId="0" fontId="4" fillId="0" borderId="0" xfId="0" applyFont="1" applyAlignment="1" applyProtection="1">
      <alignment vertical="top" wrapText="1"/>
    </xf>
    <xf numFmtId="0" fontId="3" fillId="0" borderId="0" xfId="0" applyFont="1" applyBorder="1" applyAlignment="1" applyProtection="1"/>
    <xf numFmtId="0" fontId="34" fillId="0" borderId="0" xfId="0" applyNumberFormat="1" applyFont="1" applyAlignment="1"/>
    <xf numFmtId="0" fontId="6" fillId="8" borderId="0" xfId="0" applyFont="1" applyFill="1" applyAlignment="1" applyProtection="1">
      <alignment horizontal="center"/>
    </xf>
    <xf numFmtId="0" fontId="3" fillId="0" borderId="0" xfId="0" applyFont="1" applyFill="1" applyAlignment="1" applyProtection="1">
      <alignment horizontal="right"/>
    </xf>
    <xf numFmtId="0" fontId="3" fillId="0" borderId="0" xfId="0" applyFont="1" applyFill="1" applyAlignment="1" applyProtection="1"/>
    <xf numFmtId="0" fontId="3" fillId="0" borderId="0" xfId="0" applyFont="1" applyBorder="1" applyAlignment="1" applyProtection="1">
      <alignment wrapText="1"/>
    </xf>
    <xf numFmtId="0" fontId="3" fillId="0" borderId="0" xfId="0" applyFont="1" applyFill="1" applyBorder="1" applyAlignment="1" applyProtection="1"/>
    <xf numFmtId="0" fontId="9" fillId="0" borderId="0" xfId="0" applyFont="1" applyProtection="1"/>
    <xf numFmtId="0" fontId="28" fillId="0" borderId="0" xfId="0" applyFont="1" applyProtection="1"/>
    <xf numFmtId="14" fontId="3" fillId="0" borderId="0" xfId="28" applyNumberFormat="1" applyProtection="1"/>
    <xf numFmtId="0" fontId="3" fillId="0" borderId="0" xfId="28" applyAlignment="1" applyProtection="1">
      <alignment horizontal="center"/>
    </xf>
    <xf numFmtId="0" fontId="3" fillId="0" borderId="3" xfId="28" applyFont="1" applyBorder="1" applyAlignment="1" applyProtection="1">
      <alignment horizontal="center" wrapText="1"/>
    </xf>
    <xf numFmtId="0" fontId="31" fillId="0" borderId="0" xfId="29" applyNumberFormat="1" applyFont="1" applyFill="1" applyBorder="1" applyProtection="1"/>
    <xf numFmtId="0" fontId="32" fillId="0" borderId="12" xfId="29" applyNumberFormat="1" applyFont="1" applyFill="1" applyBorder="1" applyProtection="1"/>
    <xf numFmtId="0" fontId="3" fillId="0" borderId="0" xfId="28" applyAlignment="1">
      <alignment horizontal="right"/>
    </xf>
    <xf numFmtId="0" fontId="3" fillId="0" borderId="10" xfId="0" applyFont="1" applyBorder="1"/>
    <xf numFmtId="0" fontId="0" fillId="0" borderId="0" xfId="0" applyFill="1" applyBorder="1" applyAlignment="1" applyProtection="1"/>
    <xf numFmtId="0" fontId="3" fillId="0" borderId="0" xfId="0" applyFont="1" applyBorder="1" applyProtection="1"/>
    <xf numFmtId="0" fontId="0" fillId="0" borderId="6" xfId="0" applyFill="1" applyBorder="1" applyAlignment="1" applyProtection="1"/>
    <xf numFmtId="0" fontId="0" fillId="0" borderId="0" xfId="0" applyAlignment="1">
      <alignment vertical="top" wrapText="1"/>
    </xf>
    <xf numFmtId="0" fontId="36" fillId="0" borderId="0" xfId="0" applyFont="1" applyAlignment="1">
      <alignment vertical="top" wrapText="1"/>
    </xf>
    <xf numFmtId="0" fontId="38" fillId="0" borderId="0" xfId="0" applyFont="1" applyProtection="1"/>
    <xf numFmtId="0" fontId="6" fillId="0" borderId="10" xfId="0" applyFont="1" applyBorder="1" applyAlignment="1" applyProtection="1"/>
    <xf numFmtId="0" fontId="26" fillId="0" borderId="0" xfId="0" applyFont="1"/>
    <xf numFmtId="0" fontId="3" fillId="0" borderId="0" xfId="28" applyFill="1"/>
    <xf numFmtId="0" fontId="0" fillId="9" borderId="6" xfId="0" applyFill="1" applyBorder="1"/>
    <xf numFmtId="0" fontId="0" fillId="9" borderId="0" xfId="0" applyFill="1" applyBorder="1"/>
    <xf numFmtId="0" fontId="0" fillId="9" borderId="7" xfId="0" applyFill="1" applyBorder="1"/>
    <xf numFmtId="0" fontId="0" fillId="9" borderId="8" xfId="0" applyFill="1" applyBorder="1"/>
    <xf numFmtId="0" fontId="0" fillId="9" borderId="9" xfId="0" applyFill="1" applyBorder="1"/>
    <xf numFmtId="0" fontId="40" fillId="9" borderId="0" xfId="0" applyFont="1" applyFill="1" applyBorder="1"/>
    <xf numFmtId="0" fontId="41" fillId="9" borderId="0" xfId="0" applyFont="1" applyFill="1" applyBorder="1"/>
    <xf numFmtId="0" fontId="42" fillId="9" borderId="0" xfId="0" applyFont="1" applyFill="1" applyBorder="1"/>
    <xf numFmtId="0" fontId="42" fillId="9" borderId="2" xfId="0" applyFont="1" applyFill="1" applyBorder="1"/>
    <xf numFmtId="0" fontId="43" fillId="9" borderId="0" xfId="0" applyFont="1" applyFill="1" applyBorder="1"/>
    <xf numFmtId="0" fontId="44" fillId="9" borderId="0" xfId="0" applyFont="1" applyFill="1" applyBorder="1"/>
    <xf numFmtId="0" fontId="44" fillId="9" borderId="6" xfId="0" applyFont="1" applyFill="1" applyBorder="1"/>
    <xf numFmtId="0" fontId="45" fillId="9" borderId="0" xfId="0" applyFont="1" applyFill="1" applyBorder="1"/>
    <xf numFmtId="0" fontId="3" fillId="0" borderId="0" xfId="0" applyFont="1" applyFill="1" applyBorder="1" applyAlignment="1" applyProtection="1">
      <alignment horizontal="center" vertical="top" readingOrder="1"/>
    </xf>
    <xf numFmtId="0" fontId="26" fillId="0" borderId="0" xfId="0" applyFont="1" applyFill="1" applyBorder="1" applyAlignment="1" applyProtection="1">
      <alignment horizontal="left" vertical="top" wrapText="1"/>
    </xf>
    <xf numFmtId="0" fontId="4" fillId="0" borderId="0" xfId="0" applyFont="1" applyAlignment="1" applyProtection="1">
      <alignment horizontal="left" vertical="top" wrapText="1"/>
    </xf>
    <xf numFmtId="0" fontId="36" fillId="0" borderId="0" xfId="0" applyFont="1" applyAlignment="1">
      <alignment vertical="top" wrapText="1"/>
    </xf>
    <xf numFmtId="0" fontId="3" fillId="0" borderId="0" xfId="0" applyFont="1" applyAlignment="1">
      <alignment horizontal="left"/>
    </xf>
    <xf numFmtId="0" fontId="46" fillId="9" borderId="0" xfId="15" applyFont="1" applyFill="1" applyBorder="1" applyAlignment="1" applyProtection="1"/>
    <xf numFmtId="0" fontId="3" fillId="0" borderId="0" xfId="0" applyFont="1" applyBorder="1"/>
    <xf numFmtId="0" fontId="4" fillId="0" borderId="0" xfId="0" applyFont="1" applyAlignment="1" applyProtection="1">
      <alignment horizontal="center" wrapText="1"/>
    </xf>
    <xf numFmtId="168" fontId="0" fillId="0" borderId="0" xfId="0" applyNumberFormat="1" applyBorder="1" applyAlignment="1">
      <alignment horizontal="left"/>
    </xf>
    <xf numFmtId="0" fontId="3" fillId="0" borderId="0" xfId="0" applyFont="1" applyFill="1" applyBorder="1"/>
    <xf numFmtId="4" fontId="26" fillId="0" borderId="0" xfId="0" applyNumberFormat="1" applyFont="1" applyFill="1" applyBorder="1" applyAlignment="1" applyProtection="1">
      <alignment vertical="center"/>
    </xf>
    <xf numFmtId="0" fontId="6" fillId="0" borderId="0" xfId="0" applyFont="1" applyFill="1" applyBorder="1" applyAlignment="1" applyProtection="1">
      <alignment horizontal="center" vertical="center" wrapText="1"/>
    </xf>
    <xf numFmtId="49" fontId="26" fillId="0" borderId="0" xfId="0" applyNumberFormat="1" applyFont="1" applyAlignment="1">
      <alignment horizontal="left" vertical="top"/>
    </xf>
    <xf numFmtId="0" fontId="3" fillId="0" borderId="0" xfId="0" applyFont="1" applyAlignment="1" applyProtection="1">
      <alignment horizontal="right" vertical="center"/>
    </xf>
    <xf numFmtId="44" fontId="0" fillId="9" borderId="3" xfId="0" applyNumberFormat="1" applyFill="1" applyBorder="1" applyAlignment="1" applyProtection="1">
      <protection locked="0"/>
    </xf>
    <xf numFmtId="0" fontId="3" fillId="0" borderId="0" xfId="0" applyFont="1" applyFill="1" applyBorder="1" applyAlignment="1" applyProtection="1">
      <alignment horizontal="right" readingOrder="1"/>
    </xf>
    <xf numFmtId="0" fontId="6" fillId="8" borderId="3" xfId="28" applyFont="1" applyFill="1" applyBorder="1" applyAlignment="1">
      <alignment horizontal="center"/>
    </xf>
    <xf numFmtId="0" fontId="6" fillId="8" borderId="13" xfId="28" applyFont="1" applyFill="1" applyBorder="1" applyAlignment="1">
      <alignment horizontal="center"/>
    </xf>
    <xf numFmtId="167" fontId="34" fillId="0" borderId="0" xfId="0" applyNumberFormat="1" applyFont="1" applyFill="1" applyBorder="1" applyAlignment="1" applyProtection="1">
      <alignment horizontal="center"/>
    </xf>
    <xf numFmtId="0" fontId="3" fillId="0" borderId="0" xfId="0" applyFont="1" applyAlignment="1">
      <alignment horizontal="left" vertical="top" wrapText="1"/>
    </xf>
    <xf numFmtId="0" fontId="10" fillId="0" borderId="0" xfId="0" applyFont="1" applyFill="1" applyBorder="1" applyAlignment="1" applyProtection="1">
      <alignment horizontal="center"/>
    </xf>
    <xf numFmtId="0" fontId="3" fillId="0" borderId="0" xfId="0" applyFont="1" applyAlignment="1" applyProtection="1">
      <alignment horizontal="center"/>
    </xf>
    <xf numFmtId="0" fontId="3" fillId="0" borderId="6" xfId="0" applyFont="1" applyBorder="1" applyAlignment="1" applyProtection="1">
      <alignment horizontal="right"/>
    </xf>
    <xf numFmtId="0" fontId="6" fillId="0" borderId="0" xfId="0" applyFont="1" applyBorder="1" applyAlignment="1" applyProtection="1">
      <alignment horizontal="left"/>
    </xf>
    <xf numFmtId="0" fontId="6" fillId="0" borderId="0" xfId="0" applyFont="1" applyAlignment="1" applyProtection="1">
      <alignment horizontal="left"/>
    </xf>
    <xf numFmtId="0" fontId="3" fillId="0" borderId="0" xfId="0" applyFont="1" applyAlignment="1" applyProtection="1">
      <alignment horizontal="right"/>
    </xf>
    <xf numFmtId="0" fontId="3" fillId="0" borderId="10" xfId="0" applyFont="1" applyBorder="1" applyAlignment="1" applyProtection="1">
      <alignment horizontal="center"/>
    </xf>
    <xf numFmtId="0" fontId="3" fillId="0" borderId="0" xfId="0" applyFont="1" applyBorder="1" applyAlignment="1" applyProtection="1">
      <alignment horizontal="center"/>
    </xf>
    <xf numFmtId="0" fontId="3" fillId="0" borderId="0" xfId="0" applyFont="1" applyBorder="1" applyAlignment="1" applyProtection="1">
      <alignment horizontal="left"/>
    </xf>
    <xf numFmtId="0" fontId="3" fillId="0" borderId="0" xfId="0" applyFont="1" applyAlignment="1" applyProtection="1">
      <alignment horizontal="left"/>
    </xf>
    <xf numFmtId="0" fontId="9" fillId="0" borderId="0" xfId="0" applyFont="1" applyFill="1" applyBorder="1" applyAlignment="1" applyProtection="1">
      <alignment horizontal="left"/>
    </xf>
    <xf numFmtId="0" fontId="3" fillId="0" borderId="0" xfId="0" applyFont="1" applyAlignment="1" applyProtection="1">
      <alignment horizontal="left" vertical="top" wrapText="1"/>
    </xf>
    <xf numFmtId="0" fontId="3" fillId="0" borderId="0" xfId="0" applyFont="1" applyFill="1" applyBorder="1" applyAlignment="1" applyProtection="1">
      <alignment horizontal="right"/>
    </xf>
    <xf numFmtId="0" fontId="3" fillId="0" borderId="0" xfId="0" applyFont="1" applyProtection="1"/>
    <xf numFmtId="0" fontId="6" fillId="0" borderId="10" xfId="0" applyFont="1" applyBorder="1" applyAlignment="1" applyProtection="1">
      <alignment horizontal="center"/>
    </xf>
    <xf numFmtId="0" fontId="3" fillId="0" borderId="0" xfId="0" applyFont="1" applyFill="1" applyBorder="1" applyAlignment="1" applyProtection="1">
      <alignment horizontal="center"/>
    </xf>
    <xf numFmtId="0" fontId="6" fillId="0" borderId="20" xfId="0" applyFont="1" applyBorder="1" applyAlignment="1">
      <alignment horizontal="center"/>
    </xf>
    <xf numFmtId="0" fontId="32" fillId="0" borderId="5" xfId="29" applyNumberFormat="1" applyFont="1" applyFill="1" applyBorder="1" applyProtection="1"/>
    <xf numFmtId="0" fontId="32" fillId="0" borderId="4" xfId="29" applyNumberFormat="1" applyFont="1" applyFill="1" applyBorder="1" applyProtection="1"/>
    <xf numFmtId="0" fontId="3" fillId="0" borderId="0" xfId="0" applyFont="1" applyAlignment="1">
      <alignment horizontal="right"/>
    </xf>
    <xf numFmtId="43" fontId="26" fillId="0" borderId="0" xfId="1" applyFont="1" applyAlignment="1">
      <alignment horizontal="right" wrapText="1"/>
    </xf>
    <xf numFmtId="169" fontId="3" fillId="0" borderId="0" xfId="0" applyNumberFormat="1" applyFont="1" applyProtection="1"/>
    <xf numFmtId="0" fontId="6" fillId="9" borderId="3" xfId="0" applyFont="1" applyFill="1" applyBorder="1" applyAlignment="1" applyProtection="1">
      <alignment horizontal="center"/>
      <protection locked="0"/>
    </xf>
    <xf numFmtId="0" fontId="6" fillId="0" borderId="6" xfId="0" applyFont="1" applyFill="1" applyBorder="1" applyAlignment="1" applyProtection="1">
      <alignment horizontal="center"/>
    </xf>
    <xf numFmtId="0" fontId="3" fillId="0" borderId="0" xfId="0" applyFont="1" applyFill="1" applyBorder="1" applyProtection="1"/>
    <xf numFmtId="43" fontId="3" fillId="0" borderId="0" xfId="1" applyFont="1" applyFill="1" applyBorder="1" applyAlignment="1" applyProtection="1">
      <alignment horizontal="center"/>
    </xf>
    <xf numFmtId="0" fontId="3" fillId="0" borderId="0" xfId="0" applyFont="1" applyFill="1" applyBorder="1" applyAlignment="1" applyProtection="1">
      <alignment vertical="top"/>
    </xf>
    <xf numFmtId="0" fontId="3" fillId="0" borderId="0" xfId="0" applyFont="1" applyFill="1" applyBorder="1" applyAlignment="1" applyProtection="1">
      <alignment horizontal="right" vertical="top"/>
    </xf>
    <xf numFmtId="0" fontId="6" fillId="0" borderId="2" xfId="0" applyFont="1" applyFill="1" applyBorder="1" applyAlignment="1" applyProtection="1">
      <alignment horizontal="center"/>
    </xf>
    <xf numFmtId="0" fontId="3" fillId="0" borderId="2" xfId="0" applyFont="1" applyFill="1" applyBorder="1" applyProtection="1"/>
    <xf numFmtId="0" fontId="3" fillId="0" borderId="2" xfId="0" applyFont="1" applyFill="1" applyBorder="1" applyAlignment="1" applyProtection="1">
      <alignment horizontal="left"/>
    </xf>
    <xf numFmtId="0" fontId="6" fillId="0" borderId="0" xfId="0" applyFont="1" applyFill="1" applyBorder="1" applyAlignment="1" applyProtection="1"/>
    <xf numFmtId="0" fontId="3" fillId="0" borderId="0" xfId="0" applyFont="1" applyAlignment="1"/>
    <xf numFmtId="0" fontId="3" fillId="0" borderId="0" xfId="0" applyFont="1" applyFill="1" applyBorder="1" applyAlignment="1" applyProtection="1">
      <alignment horizontal="center" vertical="top" wrapText="1" readingOrder="1"/>
    </xf>
    <xf numFmtId="0" fontId="3" fillId="0" borderId="0" xfId="0" applyFont="1" applyFill="1" applyBorder="1" applyAlignment="1" applyProtection="1">
      <alignment vertical="top" wrapText="1" readingOrder="1"/>
    </xf>
    <xf numFmtId="0" fontId="3" fillId="0" borderId="2" xfId="0" applyFont="1" applyBorder="1" applyProtection="1"/>
    <xf numFmtId="0" fontId="3" fillId="0" borderId="2" xfId="0" applyFont="1" applyBorder="1"/>
    <xf numFmtId="0" fontId="3" fillId="0" borderId="4" xfId="0" applyFont="1" applyBorder="1"/>
    <xf numFmtId="0" fontId="3" fillId="0" borderId="3" xfId="0" applyFont="1" applyBorder="1" applyAlignment="1">
      <alignment horizontal="center"/>
    </xf>
    <xf numFmtId="0" fontId="3" fillId="0" borderId="0" xfId="0" applyFont="1" applyFill="1" applyBorder="1" applyAlignment="1">
      <alignment horizontal="center"/>
    </xf>
    <xf numFmtId="14" fontId="3" fillId="0" borderId="0" xfId="0" applyNumberFormat="1" applyFont="1" applyFill="1" applyBorder="1" applyAlignment="1" applyProtection="1">
      <alignment horizontal="center"/>
    </xf>
    <xf numFmtId="0" fontId="6" fillId="9" borderId="5" xfId="0" applyFont="1" applyFill="1" applyBorder="1" applyAlignment="1" applyProtection="1">
      <alignment horizontal="center"/>
      <protection locked="0"/>
    </xf>
    <xf numFmtId="0" fontId="6" fillId="9" borderId="4" xfId="0" applyFont="1" applyFill="1" applyBorder="1" applyAlignment="1" applyProtection="1">
      <alignment horizontal="center"/>
      <protection locked="0"/>
    </xf>
    <xf numFmtId="0" fontId="3" fillId="0" borderId="0" xfId="28" applyFont="1" applyBorder="1" applyProtection="1"/>
    <xf numFmtId="0" fontId="3" fillId="0" borderId="0" xfId="28" applyFont="1" applyFill="1" applyBorder="1" applyAlignment="1" applyProtection="1">
      <alignment horizontal="right"/>
    </xf>
    <xf numFmtId="0" fontId="6" fillId="0" borderId="0" xfId="28" applyFont="1" applyFill="1" applyBorder="1" applyAlignment="1" applyProtection="1">
      <alignment horizontal="center"/>
    </xf>
    <xf numFmtId="0" fontId="4" fillId="0" borderId="0" xfId="28" applyFont="1" applyAlignment="1" applyProtection="1">
      <alignment vertical="top"/>
    </xf>
    <xf numFmtId="0" fontId="6" fillId="9" borderId="3" xfId="28" applyFont="1" applyFill="1" applyBorder="1" applyAlignment="1" applyProtection="1">
      <alignment horizontal="center"/>
      <protection locked="0"/>
    </xf>
    <xf numFmtId="9" fontId="6" fillId="9" borderId="3" xfId="30" applyFont="1" applyFill="1" applyBorder="1" applyProtection="1">
      <protection locked="0"/>
    </xf>
    <xf numFmtId="0" fontId="3" fillId="0" borderId="18" xfId="28" applyFont="1" applyBorder="1" applyProtection="1"/>
    <xf numFmtId="0" fontId="3" fillId="0" borderId="0" xfId="28" applyFont="1" applyBorder="1" applyAlignment="1" applyProtection="1">
      <alignment horizontal="right"/>
    </xf>
    <xf numFmtId="0" fontId="6" fillId="0" borderId="0" xfId="0" applyFont="1" applyFill="1" applyBorder="1" applyAlignment="1" applyProtection="1">
      <alignment horizontal="center"/>
      <protection locked="0"/>
    </xf>
    <xf numFmtId="0" fontId="3" fillId="9" borderId="3" xfId="0" applyFont="1" applyFill="1" applyBorder="1" applyProtection="1">
      <protection locked="0"/>
    </xf>
    <xf numFmtId="0" fontId="3" fillId="0" borderId="3" xfId="0" applyFont="1" applyBorder="1"/>
    <xf numFmtId="43" fontId="3" fillId="9" borderId="3" xfId="1" applyFont="1" applyFill="1" applyBorder="1" applyProtection="1">
      <protection locked="0"/>
    </xf>
    <xf numFmtId="0" fontId="3" fillId="0" borderId="5" xfId="0" applyFont="1" applyBorder="1" applyAlignment="1"/>
    <xf numFmtId="0" fontId="3" fillId="0" borderId="4" xfId="0" applyFont="1" applyBorder="1" applyAlignment="1"/>
    <xf numFmtId="0" fontId="3" fillId="4" borderId="3" xfId="0" applyFont="1" applyFill="1" applyBorder="1"/>
    <xf numFmtId="0" fontId="3" fillId="9" borderId="3" xfId="0" applyFont="1" applyFill="1" applyBorder="1" applyAlignment="1" applyProtection="1">
      <alignment horizontal="left"/>
      <protection locked="0"/>
    </xf>
    <xf numFmtId="43" fontId="3" fillId="0" borderId="3" xfId="0" applyNumberFormat="1" applyFont="1" applyBorder="1"/>
    <xf numFmtId="43" fontId="3" fillId="0" borderId="3" xfId="1" applyFont="1" applyFill="1" applyBorder="1" applyProtection="1"/>
    <xf numFmtId="0" fontId="3" fillId="9" borderId="3" xfId="1" applyNumberFormat="1" applyFont="1" applyFill="1" applyBorder="1" applyAlignment="1" applyProtection="1">
      <alignment horizontal="center"/>
      <protection locked="0"/>
    </xf>
    <xf numFmtId="43" fontId="3" fillId="9" borderId="3" xfId="1" applyFont="1" applyFill="1" applyBorder="1" applyAlignment="1" applyProtection="1">
      <alignment horizontal="center"/>
      <protection locked="0"/>
    </xf>
    <xf numFmtId="43" fontId="3" fillId="0" borderId="3" xfId="1" applyFont="1" applyBorder="1"/>
    <xf numFmtId="0" fontId="3" fillId="0" borderId="0" xfId="0" applyFont="1" applyBorder="1" applyAlignment="1">
      <alignment horizontal="right"/>
    </xf>
    <xf numFmtId="43" fontId="3" fillId="0" borderId="0" xfId="1" applyFont="1" applyBorder="1"/>
    <xf numFmtId="0" fontId="3" fillId="0" borderId="4" xfId="0" applyFont="1" applyBorder="1" applyAlignment="1">
      <alignment horizontal="center" wrapText="1"/>
    </xf>
    <xf numFmtId="0" fontId="3" fillId="9" borderId="4" xfId="0" applyFont="1" applyFill="1" applyBorder="1" applyAlignment="1" applyProtection="1">
      <alignment horizontal="left"/>
      <protection locked="0"/>
    </xf>
    <xf numFmtId="164" fontId="3" fillId="9" borderId="3" xfId="1" applyNumberFormat="1" applyFont="1" applyFill="1" applyBorder="1" applyProtection="1">
      <protection locked="0"/>
    </xf>
    <xf numFmtId="43" fontId="3" fillId="0" borderId="19" xfId="0" applyNumberFormat="1" applyFont="1" applyBorder="1"/>
    <xf numFmtId="0" fontId="3" fillId="0" borderId="19" xfId="0" applyFont="1" applyBorder="1"/>
    <xf numFmtId="0" fontId="3" fillId="0" borderId="1" xfId="0" applyFont="1" applyBorder="1"/>
    <xf numFmtId="0" fontId="3" fillId="0" borderId="0" xfId="0" applyFont="1" applyFill="1" applyBorder="1" applyAlignment="1" applyProtection="1">
      <alignment horizontal="center"/>
      <protection locked="0"/>
    </xf>
    <xf numFmtId="4" fontId="6" fillId="0" borderId="0" xfId="0" applyNumberFormat="1" applyFont="1" applyFill="1" applyBorder="1" applyAlignment="1" applyProtection="1">
      <alignment horizontal="center"/>
    </xf>
    <xf numFmtId="43" fontId="6" fillId="0" borderId="0" xfId="0" applyNumberFormat="1" applyFont="1" applyFill="1" applyBorder="1" applyAlignment="1" applyProtection="1">
      <alignment horizontal="center"/>
    </xf>
    <xf numFmtId="4" fontId="6" fillId="0" borderId="0" xfId="0" applyNumberFormat="1" applyFont="1" applyFill="1" applyBorder="1" applyAlignment="1">
      <alignment horizontal="center"/>
    </xf>
    <xf numFmtId="168" fontId="3" fillId="0" borderId="0" xfId="0" applyNumberFormat="1" applyFont="1" applyBorder="1" applyAlignment="1">
      <alignment horizontal="left"/>
    </xf>
    <xf numFmtId="0" fontId="3" fillId="0" borderId="0" xfId="28" applyFont="1" applyFill="1" applyAlignment="1" applyProtection="1">
      <alignment horizontal="center"/>
    </xf>
    <xf numFmtId="0" fontId="3" fillId="0" borderId="0" xfId="28" applyFont="1" applyFill="1" applyProtection="1"/>
    <xf numFmtId="49" fontId="6" fillId="9" borderId="3" xfId="28" applyNumberFormat="1" applyFont="1" applyFill="1" applyBorder="1" applyAlignment="1" applyProtection="1">
      <alignment horizontal="center"/>
      <protection locked="0"/>
    </xf>
    <xf numFmtId="10" fontId="3" fillId="9" borderId="3" xfId="30" applyNumberFormat="1" applyFont="1" applyFill="1" applyBorder="1" applyProtection="1">
      <protection locked="0"/>
    </xf>
    <xf numFmtId="0" fontId="3" fillId="9" borderId="3" xfId="28" applyFont="1" applyFill="1" applyBorder="1" applyProtection="1">
      <protection locked="0"/>
    </xf>
    <xf numFmtId="0" fontId="3" fillId="9" borderId="3" xfId="28" applyFont="1" applyFill="1" applyBorder="1" applyAlignment="1" applyProtection="1">
      <alignment horizontal="center"/>
      <protection locked="0"/>
    </xf>
    <xf numFmtId="170" fontId="3" fillId="9" borderId="3" xfId="30" applyNumberFormat="1" applyFont="1" applyFill="1" applyBorder="1" applyProtection="1">
      <protection locked="0"/>
    </xf>
    <xf numFmtId="0" fontId="3" fillId="0" borderId="0" xfId="28" applyFont="1"/>
    <xf numFmtId="0" fontId="3" fillId="0" borderId="3" xfId="28" applyFont="1" applyBorder="1" applyAlignment="1">
      <alignment horizontal="center"/>
    </xf>
    <xf numFmtId="0" fontId="3" fillId="0" borderId="5" xfId="28" applyFont="1" applyBorder="1"/>
    <xf numFmtId="0" fontId="3" fillId="0" borderId="13" xfId="28" applyFont="1" applyBorder="1" applyAlignment="1">
      <alignment horizontal="center"/>
    </xf>
    <xf numFmtId="0" fontId="3" fillId="0" borderId="14" xfId="28" applyFont="1" applyBorder="1"/>
    <xf numFmtId="0" fontId="26" fillId="0" borderId="19" xfId="0" applyFont="1" applyFill="1" applyBorder="1" applyAlignment="1" applyProtection="1">
      <alignment horizontal="center" vertical="center"/>
    </xf>
    <xf numFmtId="4" fontId="26" fillId="0" borderId="13" xfId="0" applyNumberFormat="1" applyFont="1" applyFill="1" applyBorder="1" applyAlignment="1" applyProtection="1">
      <alignment vertical="center"/>
    </xf>
    <xf numFmtId="0" fontId="32" fillId="0" borderId="20" xfId="29" applyNumberFormat="1" applyFont="1" applyFill="1" applyBorder="1" applyProtection="1"/>
    <xf numFmtId="0" fontId="31" fillId="0" borderId="0" xfId="29" applyNumberFormat="1" applyFont="1" applyFill="1" applyBorder="1" applyAlignment="1" applyProtection="1">
      <alignment horizontal="left"/>
    </xf>
    <xf numFmtId="0" fontId="32" fillId="0" borderId="21" xfId="29" applyNumberFormat="1" applyFont="1" applyFill="1" applyBorder="1" applyProtection="1"/>
    <xf numFmtId="0" fontId="32" fillId="0" borderId="12" xfId="29" applyNumberFormat="1" applyFont="1" applyFill="1" applyBorder="1" applyAlignment="1" applyProtection="1">
      <alignment horizontal="left"/>
    </xf>
    <xf numFmtId="0" fontId="32" fillId="0" borderId="4" xfId="29" quotePrefix="1" applyNumberFormat="1" applyFont="1" applyFill="1" applyBorder="1" applyAlignment="1" applyProtection="1">
      <alignment horizontal="left"/>
    </xf>
    <xf numFmtId="43" fontId="27" fillId="9" borderId="1" xfId="0" applyNumberFormat="1" applyFont="1" applyFill="1" applyBorder="1" applyAlignment="1" applyProtection="1">
      <protection locked="0"/>
    </xf>
    <xf numFmtId="43" fontId="27" fillId="9" borderId="4" xfId="0" applyNumberFormat="1" applyFont="1" applyFill="1" applyBorder="1" applyAlignment="1" applyProtection="1">
      <protection locked="0"/>
    </xf>
    <xf numFmtId="43" fontId="3" fillId="0" borderId="0" xfId="1" applyFont="1"/>
    <xf numFmtId="43" fontId="3" fillId="0" borderId="10" xfId="1" applyFont="1" applyBorder="1"/>
    <xf numFmtId="0" fontId="6" fillId="9" borderId="3" xfId="0" applyFont="1" applyFill="1" applyBorder="1" applyAlignment="1" applyProtection="1">
      <alignment horizontal="center" vertical="center"/>
      <protection locked="0"/>
    </xf>
    <xf numFmtId="0" fontId="3" fillId="9" borderId="10" xfId="0" applyFont="1" applyFill="1" applyBorder="1" applyAlignment="1" applyProtection="1">
      <alignment horizontal="center"/>
      <protection locked="0"/>
    </xf>
    <xf numFmtId="14" fontId="6" fillId="9" borderId="10" xfId="0" applyNumberFormat="1" applyFont="1" applyFill="1" applyBorder="1" applyAlignment="1" applyProtection="1">
      <alignment horizontal="left"/>
      <protection locked="0"/>
    </xf>
    <xf numFmtId="0" fontId="4" fillId="0" borderId="0" xfId="0" applyFont="1" applyAlignment="1">
      <alignment horizontal="left"/>
    </xf>
    <xf numFmtId="0" fontId="6" fillId="9" borderId="3" xfId="0" applyFont="1" applyFill="1" applyBorder="1" applyAlignment="1" applyProtection="1">
      <alignment horizontal="center"/>
      <protection locked="0"/>
    </xf>
    <xf numFmtId="0" fontId="3" fillId="0" borderId="3" xfId="0" applyFont="1" applyBorder="1" applyAlignment="1" applyProtection="1">
      <alignment horizontal="center"/>
    </xf>
    <xf numFmtId="0" fontId="3" fillId="0" borderId="0" xfId="0" applyFont="1" applyFill="1" applyAlignment="1">
      <alignment vertical="center" wrapText="1"/>
    </xf>
    <xf numFmtId="0" fontId="37" fillId="12" borderId="0" xfId="0" applyFont="1" applyFill="1" applyProtection="1"/>
    <xf numFmtId="0" fontId="36" fillId="12" borderId="0" xfId="0" applyFont="1" applyFill="1" applyProtection="1"/>
    <xf numFmtId="0" fontId="3" fillId="13" borderId="22" xfId="0" applyFont="1" applyFill="1" applyBorder="1" applyProtection="1"/>
    <xf numFmtId="0" fontId="3" fillId="13" borderId="1" xfId="0" applyFont="1" applyFill="1" applyBorder="1" applyProtection="1"/>
    <xf numFmtId="0" fontId="3" fillId="13" borderId="20" xfId="0" applyFont="1" applyFill="1" applyBorder="1" applyProtection="1"/>
    <xf numFmtId="0" fontId="34" fillId="0" borderId="0" xfId="0" applyNumberFormat="1" applyFont="1" applyFill="1" applyAlignment="1"/>
    <xf numFmtId="0" fontId="37" fillId="8" borderId="0" xfId="28" applyFont="1" applyFill="1" applyProtection="1"/>
    <xf numFmtId="0" fontId="36" fillId="8" borderId="0" xfId="28" applyFont="1" applyFill="1" applyProtection="1"/>
    <xf numFmtId="0" fontId="3" fillId="0" borderId="0" xfId="0" applyFont="1" applyAlignment="1">
      <alignment vertical="top" wrapText="1"/>
    </xf>
    <xf numFmtId="0" fontId="26" fillId="9" borderId="3" xfId="1" applyNumberFormat="1" applyFont="1" applyFill="1" applyBorder="1" applyAlignment="1" applyProtection="1">
      <alignment horizontal="center"/>
      <protection locked="0"/>
    </xf>
    <xf numFmtId="43" fontId="3" fillId="9" borderId="3" xfId="0" applyNumberFormat="1" applyFont="1" applyFill="1" applyBorder="1" applyAlignment="1" applyProtection="1">
      <protection locked="0"/>
    </xf>
    <xf numFmtId="43" fontId="3" fillId="9" borderId="19" xfId="0" applyNumberFormat="1" applyFont="1" applyFill="1" applyBorder="1" applyAlignment="1" applyProtection="1">
      <protection locked="0"/>
    </xf>
    <xf numFmtId="4" fontId="3" fillId="0" borderId="0" xfId="0" applyNumberFormat="1" applyFont="1" applyFill="1" applyProtection="1"/>
    <xf numFmtId="44" fontId="3" fillId="9" borderId="3" xfId="0" applyNumberFormat="1" applyFont="1" applyFill="1" applyBorder="1" applyAlignment="1" applyProtection="1">
      <alignment vertical="top" wrapText="1"/>
      <protection locked="0"/>
    </xf>
    <xf numFmtId="44" fontId="3" fillId="9" borderId="3" xfId="0" applyNumberFormat="1" applyFont="1" applyFill="1" applyBorder="1" applyAlignment="1">
      <alignment vertical="top" wrapText="1"/>
    </xf>
    <xf numFmtId="0" fontId="3" fillId="9" borderId="19" xfId="0" applyFont="1" applyFill="1" applyBorder="1" applyAlignment="1" applyProtection="1">
      <alignment horizontal="center"/>
      <protection locked="0"/>
    </xf>
    <xf numFmtId="43" fontId="3" fillId="13" borderId="3" xfId="1" applyFont="1" applyFill="1" applyBorder="1"/>
    <xf numFmtId="10" fontId="3" fillId="13" borderId="3" xfId="30" applyNumberFormat="1" applyFont="1" applyFill="1" applyBorder="1"/>
    <xf numFmtId="0" fontId="42" fillId="9" borderId="3" xfId="0" applyFont="1" applyFill="1" applyBorder="1" applyAlignment="1" applyProtection="1">
      <alignment horizontal="center" vertical="top" wrapText="1"/>
      <protection locked="0"/>
    </xf>
    <xf numFmtId="0" fontId="44" fillId="0" borderId="3" xfId="0" applyFont="1" applyBorder="1" applyAlignment="1">
      <alignment horizontal="center" vertical="top" wrapText="1"/>
    </xf>
    <xf numFmtId="44" fontId="3" fillId="9" borderId="3" xfId="0" applyNumberFormat="1" applyFont="1" applyFill="1" applyBorder="1" applyAlignment="1" applyProtection="1">
      <protection locked="0"/>
    </xf>
    <xf numFmtId="44" fontId="3" fillId="14" borderId="3" xfId="2" applyNumberFormat="1" applyFont="1" applyFill="1" applyBorder="1" applyAlignment="1" applyProtection="1">
      <alignment vertical="top" wrapText="1"/>
    </xf>
    <xf numFmtId="44" fontId="3" fillId="9" borderId="3" xfId="2" applyNumberFormat="1" applyFont="1" applyFill="1" applyBorder="1" applyAlignment="1" applyProtection="1">
      <alignment vertical="top" wrapText="1"/>
      <protection locked="0"/>
    </xf>
    <xf numFmtId="44" fontId="9" fillId="9" borderId="3" xfId="2" applyNumberFormat="1" applyFont="1" applyFill="1" applyBorder="1" applyAlignment="1" applyProtection="1">
      <protection locked="0"/>
    </xf>
    <xf numFmtId="44" fontId="0" fillId="14" borderId="3" xfId="0" applyNumberFormat="1" applyFill="1" applyBorder="1" applyAlignment="1" applyProtection="1">
      <alignment vertical="top" wrapText="1"/>
    </xf>
    <xf numFmtId="44" fontId="0" fillId="9" borderId="3" xfId="0" applyNumberFormat="1" applyFill="1" applyBorder="1" applyAlignment="1" applyProtection="1">
      <alignment vertical="top" wrapText="1"/>
      <protection locked="0"/>
    </xf>
    <xf numFmtId="44" fontId="0" fillId="14" borderId="3" xfId="0" applyNumberFormat="1" applyFill="1" applyBorder="1" applyAlignment="1" applyProtection="1"/>
    <xf numFmtId="44" fontId="3" fillId="0" borderId="3" xfId="0" applyNumberFormat="1" applyFont="1" applyFill="1" applyBorder="1" applyAlignment="1" applyProtection="1"/>
    <xf numFmtId="44" fontId="3" fillId="0" borderId="3" xfId="0" applyNumberFormat="1" applyFont="1" applyFill="1" applyBorder="1" applyAlignment="1" applyProtection="1">
      <protection locked="0"/>
    </xf>
    <xf numFmtId="44" fontId="27" fillId="0" borderId="3" xfId="0" applyNumberFormat="1" applyFont="1" applyFill="1" applyBorder="1" applyAlignment="1" applyProtection="1"/>
    <xf numFmtId="44" fontId="3" fillId="0" borderId="3" xfId="0" applyNumberFormat="1" applyFont="1" applyFill="1" applyBorder="1" applyProtection="1"/>
    <xf numFmtId="44" fontId="0" fillId="0" borderId="3" xfId="0" applyNumberFormat="1" applyFill="1" applyBorder="1" applyProtection="1"/>
    <xf numFmtId="44" fontId="26" fillId="0" borderId="3" xfId="0" applyNumberFormat="1" applyFont="1" applyFill="1" applyBorder="1" applyAlignment="1" applyProtection="1">
      <alignment vertical="center"/>
    </xf>
    <xf numFmtId="165" fontId="49" fillId="9" borderId="0" xfId="15" applyNumberFormat="1" applyFont="1" applyFill="1" applyBorder="1" applyAlignment="1" applyProtection="1">
      <alignment horizontal="left"/>
    </xf>
    <xf numFmtId="0" fontId="6" fillId="9" borderId="16" xfId="0" applyFont="1" applyFill="1" applyBorder="1" applyAlignment="1" applyProtection="1">
      <protection locked="0"/>
    </xf>
    <xf numFmtId="0" fontId="6" fillId="0" borderId="0" xfId="0" applyFont="1" applyFill="1" applyBorder="1" applyAlignment="1" applyProtection="1">
      <alignment horizontal="center"/>
    </xf>
    <xf numFmtId="0" fontId="3" fillId="0" borderId="0" xfId="0" applyFont="1" applyAlignment="1" applyProtection="1"/>
    <xf numFmtId="0" fontId="3" fillId="0" borderId="6" xfId="0" applyFont="1" applyFill="1" applyBorder="1" applyAlignment="1" applyProtection="1"/>
    <xf numFmtId="0" fontId="3" fillId="9" borderId="3" xfId="0" applyFont="1" applyFill="1" applyBorder="1" applyAlignment="1" applyProtection="1"/>
    <xf numFmtId="0" fontId="3" fillId="9" borderId="3" xfId="0" applyFont="1" applyFill="1" applyBorder="1"/>
    <xf numFmtId="0" fontId="6" fillId="0" borderId="3" xfId="0" applyFont="1" applyFill="1" applyBorder="1" applyAlignment="1" applyProtection="1">
      <alignment horizontal="center"/>
      <protection locked="0"/>
    </xf>
    <xf numFmtId="0" fontId="3" fillId="0" borderId="0" xfId="0" applyFont="1" applyProtection="1"/>
    <xf numFmtId="0" fontId="54" fillId="0" borderId="0" xfId="0" applyFont="1" applyAlignment="1" applyProtection="1">
      <alignment horizontal="left"/>
    </xf>
    <xf numFmtId="0" fontId="54" fillId="0" borderId="0" xfId="0" applyFont="1" applyAlignment="1" applyProtection="1"/>
    <xf numFmtId="0" fontId="54" fillId="0" borderId="0" xfId="0" applyFont="1" applyAlignment="1" applyProtection="1">
      <alignment horizontal="right"/>
    </xf>
    <xf numFmtId="164" fontId="53" fillId="9" borderId="10" xfId="1" applyNumberFormat="1" applyFont="1" applyFill="1" applyBorder="1" applyAlignment="1" applyProtection="1">
      <alignment horizontal="center"/>
    </xf>
    <xf numFmtId="0" fontId="54" fillId="9" borderId="10" xfId="0" applyFont="1" applyFill="1" applyBorder="1" applyAlignment="1" applyProtection="1">
      <alignment horizontal="right"/>
    </xf>
    <xf numFmtId="0" fontId="53" fillId="9" borderId="10" xfId="0" applyFont="1" applyFill="1" applyBorder="1" applyAlignment="1" applyProtection="1">
      <alignment horizontal="center"/>
    </xf>
    <xf numFmtId="0" fontId="53" fillId="0" borderId="0" xfId="0" applyFont="1" applyFill="1" applyBorder="1" applyAlignment="1" applyProtection="1">
      <alignment horizontal="center"/>
    </xf>
    <xf numFmtId="164" fontId="53" fillId="0" borderId="0" xfId="1" applyNumberFormat="1" applyFont="1" applyFill="1" applyBorder="1" applyAlignment="1" applyProtection="1">
      <alignment horizontal="center"/>
    </xf>
    <xf numFmtId="0" fontId="39" fillId="11" borderId="17" xfId="0" applyFont="1" applyFill="1" applyBorder="1" applyAlignment="1">
      <alignment horizontal="center" vertical="center"/>
    </xf>
    <xf numFmtId="0" fontId="39" fillId="11" borderId="23" xfId="0" applyFont="1" applyFill="1" applyBorder="1" applyAlignment="1">
      <alignment horizontal="center" vertical="center"/>
    </xf>
    <xf numFmtId="0" fontId="39" fillId="11" borderId="24" xfId="0" applyFont="1" applyFill="1" applyBorder="1" applyAlignment="1">
      <alignment horizontal="center" vertical="center"/>
    </xf>
    <xf numFmtId="0" fontId="44" fillId="9" borderId="0" xfId="0" applyFont="1" applyFill="1" applyBorder="1" applyAlignment="1">
      <alignment wrapText="1"/>
    </xf>
    <xf numFmtId="0" fontId="8" fillId="0" borderId="0" xfId="0" applyFont="1" applyAlignment="1" applyProtection="1">
      <alignment horizontal="center"/>
    </xf>
    <xf numFmtId="0" fontId="47" fillId="0" borderId="0" xfId="0" applyFont="1" applyAlignment="1" applyProtection="1">
      <alignment horizontal="center"/>
    </xf>
    <xf numFmtId="0" fontId="6" fillId="9" borderId="5" xfId="0" applyFont="1" applyFill="1" applyBorder="1" applyAlignment="1" applyProtection="1">
      <alignment horizontal="center" vertical="center"/>
      <protection locked="0"/>
    </xf>
    <xf numFmtId="0" fontId="6" fillId="9" borderId="12" xfId="0" applyFont="1" applyFill="1" applyBorder="1" applyAlignment="1" applyProtection="1">
      <alignment horizontal="center" vertical="center"/>
      <protection locked="0"/>
    </xf>
    <xf numFmtId="0" fontId="6" fillId="9" borderId="4" xfId="0" applyFont="1" applyFill="1" applyBorder="1" applyAlignment="1" applyProtection="1">
      <alignment horizontal="center" vertical="center"/>
      <protection locked="0"/>
    </xf>
    <xf numFmtId="14" fontId="6" fillId="9" borderId="5" xfId="0" applyNumberFormat="1" applyFont="1" applyFill="1" applyBorder="1" applyAlignment="1" applyProtection="1">
      <alignment horizontal="center" vertical="center"/>
      <protection locked="0"/>
    </xf>
    <xf numFmtId="14" fontId="6" fillId="9" borderId="12" xfId="0" applyNumberFormat="1" applyFont="1" applyFill="1" applyBorder="1" applyAlignment="1" applyProtection="1">
      <alignment horizontal="center" vertical="center"/>
      <protection locked="0"/>
    </xf>
    <xf numFmtId="14" fontId="6" fillId="9" borderId="4" xfId="0" applyNumberFormat="1" applyFont="1" applyFill="1" applyBorder="1" applyAlignment="1" applyProtection="1">
      <alignment horizontal="center" vertical="center"/>
      <protection locked="0"/>
    </xf>
    <xf numFmtId="0" fontId="6" fillId="0" borderId="0" xfId="0" applyFont="1" applyFill="1" applyBorder="1" applyAlignment="1" applyProtection="1">
      <alignment horizontal="center"/>
    </xf>
    <xf numFmtId="0" fontId="3" fillId="0" borderId="0" xfId="0" applyFont="1" applyAlignment="1" applyProtection="1">
      <alignment horizontal="center"/>
    </xf>
    <xf numFmtId="0" fontId="3" fillId="0" borderId="7" xfId="0" applyFont="1" applyBorder="1" applyAlignment="1" applyProtection="1">
      <alignment horizontal="center"/>
    </xf>
    <xf numFmtId="0" fontId="3" fillId="0" borderId="6" xfId="0" applyFont="1" applyBorder="1" applyAlignment="1" applyProtection="1">
      <alignment horizontal="right"/>
    </xf>
    <xf numFmtId="0" fontId="3" fillId="0" borderId="0" xfId="0" applyFont="1" applyBorder="1" applyAlignment="1" applyProtection="1">
      <alignment horizontal="right"/>
    </xf>
    <xf numFmtId="0" fontId="6" fillId="9" borderId="3" xfId="0" applyFont="1" applyFill="1" applyBorder="1" applyAlignment="1" applyProtection="1">
      <alignment horizontal="center"/>
      <protection locked="0"/>
    </xf>
    <xf numFmtId="0" fontId="3" fillId="0" borderId="0" xfId="0" applyFont="1" applyAlignment="1" applyProtection="1">
      <alignment horizontal="right"/>
    </xf>
    <xf numFmtId="0" fontId="3" fillId="0" borderId="7" xfId="0" applyFont="1" applyBorder="1" applyAlignment="1" applyProtection="1">
      <alignment horizontal="right"/>
    </xf>
    <xf numFmtId="0" fontId="35" fillId="13" borderId="14" xfId="0" applyFont="1" applyFill="1" applyBorder="1" applyAlignment="1" applyProtection="1">
      <alignment horizontal="center"/>
    </xf>
    <xf numFmtId="0" fontId="35" fillId="13" borderId="10" xfId="0" applyFont="1" applyFill="1" applyBorder="1" applyAlignment="1" applyProtection="1">
      <alignment horizontal="center"/>
    </xf>
    <xf numFmtId="0" fontId="35" fillId="13" borderId="21" xfId="0" applyFont="1" applyFill="1" applyBorder="1" applyAlignment="1" applyProtection="1">
      <alignment horizontal="center"/>
    </xf>
    <xf numFmtId="0" fontId="3" fillId="0" borderId="0" xfId="0" applyFont="1" applyAlignment="1" applyProtection="1">
      <alignment vertical="center"/>
    </xf>
    <xf numFmtId="0" fontId="3" fillId="0" borderId="7" xfId="0" applyFont="1" applyBorder="1" applyAlignment="1" applyProtection="1">
      <alignment vertical="center"/>
    </xf>
    <xf numFmtId="0" fontId="37" fillId="8" borderId="0" xfId="0" applyFont="1" applyFill="1" applyProtection="1"/>
    <xf numFmtId="0" fontId="38" fillId="0" borderId="10" xfId="0" applyFont="1" applyBorder="1" applyAlignment="1" applyProtection="1">
      <alignment horizontal="center"/>
    </xf>
    <xf numFmtId="0" fontId="26" fillId="0" borderId="0" xfId="0" applyFont="1" applyAlignment="1" applyProtection="1">
      <alignment horizontal="center"/>
    </xf>
    <xf numFmtId="0" fontId="26" fillId="0" borderId="0" xfId="0" applyFont="1" applyAlignment="1" applyProtection="1">
      <alignment horizontal="right"/>
    </xf>
    <xf numFmtId="0" fontId="38" fillId="9" borderId="3" xfId="0" applyFont="1" applyFill="1" applyBorder="1" applyAlignment="1" applyProtection="1">
      <alignment horizontal="left" vertical="top" wrapText="1"/>
      <protection locked="0"/>
    </xf>
    <xf numFmtId="0" fontId="6" fillId="0" borderId="6" xfId="0" applyFont="1" applyBorder="1" applyAlignment="1" applyProtection="1">
      <alignment horizontal="left"/>
    </xf>
    <xf numFmtId="0" fontId="6" fillId="0" borderId="0" xfId="0" applyFont="1" applyBorder="1" applyAlignment="1" applyProtection="1">
      <alignment horizontal="left"/>
    </xf>
    <xf numFmtId="0" fontId="6" fillId="0" borderId="0" xfId="0" applyFont="1" applyAlignment="1" applyProtection="1">
      <alignment horizontal="left"/>
    </xf>
    <xf numFmtId="0" fontId="3" fillId="0" borderId="10" xfId="0" applyFont="1" applyBorder="1" applyAlignment="1" applyProtection="1">
      <alignment horizontal="left"/>
    </xf>
    <xf numFmtId="0" fontId="3" fillId="0" borderId="10" xfId="0" applyFont="1" applyBorder="1" applyAlignment="1" applyProtection="1">
      <alignment horizontal="center"/>
    </xf>
    <xf numFmtId="0" fontId="3" fillId="0" borderId="0" xfId="0" applyFont="1" applyBorder="1" applyAlignment="1" applyProtection="1">
      <alignment horizontal="center"/>
    </xf>
    <xf numFmtId="0" fontId="6" fillId="0" borderId="5" xfId="0" applyFont="1" applyFill="1" applyBorder="1" applyAlignment="1" applyProtection="1">
      <alignment horizontal="center"/>
    </xf>
    <xf numFmtId="0" fontId="6" fillId="0" borderId="12" xfId="0" applyFont="1" applyFill="1" applyBorder="1" applyAlignment="1" applyProtection="1">
      <alignment horizontal="center"/>
    </xf>
    <xf numFmtId="0" fontId="6" fillId="0" borderId="4" xfId="0" applyFont="1" applyFill="1" applyBorder="1" applyAlignment="1" applyProtection="1">
      <alignment horizontal="center"/>
    </xf>
    <xf numFmtId="0" fontId="6" fillId="9" borderId="5" xfId="0" applyFont="1" applyFill="1" applyBorder="1" applyAlignment="1" applyProtection="1">
      <alignment horizontal="center"/>
      <protection locked="0"/>
    </xf>
    <xf numFmtId="0" fontId="6" fillId="9" borderId="12" xfId="0" applyFont="1" applyFill="1" applyBorder="1" applyAlignment="1" applyProtection="1">
      <alignment horizontal="center"/>
      <protection locked="0"/>
    </xf>
    <xf numFmtId="0" fontId="6" fillId="9" borderId="4" xfId="0" applyFont="1" applyFill="1" applyBorder="1" applyAlignment="1" applyProtection="1">
      <alignment horizontal="center"/>
      <protection locked="0"/>
    </xf>
    <xf numFmtId="171" fontId="6" fillId="9" borderId="5" xfId="0" applyNumberFormat="1" applyFont="1" applyFill="1" applyBorder="1" applyAlignment="1" applyProtection="1">
      <alignment horizontal="center"/>
      <protection locked="0"/>
    </xf>
    <xf numFmtId="171" fontId="6" fillId="9" borderId="4" xfId="0" applyNumberFormat="1" applyFont="1" applyFill="1" applyBorder="1" applyAlignment="1" applyProtection="1">
      <alignment horizontal="center"/>
      <protection locked="0"/>
    </xf>
    <xf numFmtId="171" fontId="6" fillId="9" borderId="3" xfId="0" applyNumberFormat="1" applyFont="1" applyFill="1" applyBorder="1" applyAlignment="1" applyProtection="1">
      <alignment horizontal="center"/>
      <protection locked="0"/>
    </xf>
    <xf numFmtId="2" fontId="6" fillId="9" borderId="3" xfId="0" applyNumberFormat="1" applyFont="1" applyFill="1" applyBorder="1" applyAlignment="1" applyProtection="1">
      <alignment horizontal="center"/>
      <protection locked="0"/>
    </xf>
    <xf numFmtId="0" fontId="3" fillId="0" borderId="0" xfId="0" applyFont="1" applyAlignment="1" applyProtection="1">
      <alignment horizontal="left"/>
    </xf>
    <xf numFmtId="0" fontId="3" fillId="0" borderId="0" xfId="0" applyFont="1" applyBorder="1" applyAlignment="1" applyProtection="1">
      <alignment horizontal="left"/>
    </xf>
    <xf numFmtId="0" fontId="3" fillId="0" borderId="7" xfId="0" applyFont="1" applyBorder="1" applyAlignment="1" applyProtection="1">
      <alignment horizontal="left"/>
    </xf>
    <xf numFmtId="168" fontId="3" fillId="0" borderId="25" xfId="0" applyNumberFormat="1" applyFont="1" applyBorder="1" applyAlignment="1" applyProtection="1">
      <alignment horizontal="left"/>
    </xf>
    <xf numFmtId="0" fontId="3" fillId="0" borderId="0" xfId="0" applyFont="1" applyFill="1" applyBorder="1" applyAlignment="1" applyProtection="1">
      <alignment horizontal="left"/>
    </xf>
    <xf numFmtId="165" fontId="6" fillId="9" borderId="3" xfId="15" applyNumberFormat="1" applyFont="1" applyFill="1" applyBorder="1" applyAlignment="1" applyProtection="1">
      <alignment horizontal="center"/>
      <protection locked="0"/>
    </xf>
    <xf numFmtId="0" fontId="3" fillId="0" borderId="0" xfId="0" applyFont="1" applyAlignment="1" applyProtection="1"/>
    <xf numFmtId="0" fontId="3" fillId="0" borderId="7" xfId="0" applyFont="1" applyBorder="1" applyAlignment="1" applyProtection="1"/>
    <xf numFmtId="0" fontId="6" fillId="0" borderId="0" xfId="0" applyFont="1" applyFill="1" applyBorder="1" applyAlignment="1" applyProtection="1"/>
    <xf numFmtId="0" fontId="3" fillId="9" borderId="15" xfId="0" applyFont="1" applyFill="1" applyBorder="1" applyAlignment="1" applyProtection="1">
      <alignment horizontal="center"/>
      <protection locked="0"/>
    </xf>
    <xf numFmtId="0" fontId="3" fillId="9" borderId="27" xfId="0" applyFont="1" applyFill="1" applyBorder="1" applyAlignment="1" applyProtection="1">
      <alignment horizontal="center"/>
      <protection locked="0"/>
    </xf>
    <xf numFmtId="0" fontId="3" fillId="9" borderId="26" xfId="0" applyFont="1" applyFill="1" applyBorder="1" applyAlignment="1" applyProtection="1">
      <alignment horizontal="center"/>
      <protection locked="0"/>
    </xf>
    <xf numFmtId="0" fontId="37" fillId="8" borderId="0" xfId="0" applyFont="1" applyFill="1"/>
    <xf numFmtId="0" fontId="6" fillId="13" borderId="0" xfId="0" applyNumberFormat="1" applyFont="1" applyFill="1" applyAlignment="1">
      <alignment horizontal="left"/>
    </xf>
    <xf numFmtId="168" fontId="0" fillId="0" borderId="25" xfId="0" applyNumberFormat="1" applyBorder="1" applyAlignment="1">
      <alignment horizontal="left"/>
    </xf>
    <xf numFmtId="166" fontId="6" fillId="9" borderId="5" xfId="30" applyNumberFormat="1" applyFont="1" applyFill="1" applyBorder="1" applyAlignment="1" applyProtection="1">
      <alignment horizontal="right"/>
      <protection locked="0"/>
    </xf>
    <xf numFmtId="166" fontId="6" fillId="9" borderId="4" xfId="30" applyNumberFormat="1" applyFont="1" applyFill="1" applyBorder="1" applyAlignment="1" applyProtection="1">
      <alignment horizontal="right"/>
      <protection locked="0"/>
    </xf>
    <xf numFmtId="0" fontId="3" fillId="0" borderId="5" xfId="0" applyFont="1" applyBorder="1" applyAlignment="1">
      <alignment horizontal="left"/>
    </xf>
    <xf numFmtId="0" fontId="3" fillId="0" borderId="4" xfId="0" applyFont="1" applyBorder="1" applyAlignment="1">
      <alignment horizontal="left"/>
    </xf>
    <xf numFmtId="0" fontId="6" fillId="9" borderId="5" xfId="0" applyFont="1" applyFill="1" applyBorder="1" applyAlignment="1" applyProtection="1">
      <alignment horizontal="left"/>
      <protection locked="0"/>
    </xf>
    <xf numFmtId="0" fontId="6" fillId="9" borderId="12" xfId="0" applyFont="1" applyFill="1" applyBorder="1" applyAlignment="1" applyProtection="1">
      <alignment horizontal="left"/>
      <protection locked="0"/>
    </xf>
    <xf numFmtId="0" fontId="6" fillId="9" borderId="4" xfId="0" applyFont="1" applyFill="1" applyBorder="1" applyAlignment="1" applyProtection="1">
      <alignment horizontal="left"/>
      <protection locked="0"/>
    </xf>
    <xf numFmtId="0" fontId="3" fillId="0" borderId="12" xfId="0" applyFont="1" applyBorder="1" applyAlignment="1">
      <alignment horizontal="left"/>
    </xf>
    <xf numFmtId="0" fontId="6" fillId="0" borderId="5" xfId="0" applyFont="1" applyBorder="1" applyAlignment="1">
      <alignment horizontal="left"/>
    </xf>
    <xf numFmtId="0" fontId="6" fillId="0" borderId="4" xfId="0" applyFont="1" applyBorder="1" applyAlignment="1">
      <alignment horizontal="left"/>
    </xf>
    <xf numFmtId="165" fontId="6" fillId="9" borderId="5" xfId="0" applyNumberFormat="1" applyFont="1" applyFill="1" applyBorder="1" applyAlignment="1" applyProtection="1">
      <alignment horizontal="center"/>
      <protection locked="0"/>
    </xf>
    <xf numFmtId="165" fontId="6" fillId="9" borderId="12" xfId="0" applyNumberFormat="1" applyFont="1" applyFill="1" applyBorder="1" applyAlignment="1" applyProtection="1">
      <alignment horizontal="center"/>
      <protection locked="0"/>
    </xf>
    <xf numFmtId="165" fontId="6" fillId="9" borderId="4" xfId="0" applyNumberFormat="1" applyFont="1" applyFill="1" applyBorder="1" applyAlignment="1" applyProtection="1">
      <alignment horizontal="center"/>
      <protection locked="0"/>
    </xf>
    <xf numFmtId="165" fontId="6" fillId="9" borderId="5" xfId="0" applyNumberFormat="1" applyFont="1" applyFill="1" applyBorder="1" applyAlignment="1" applyProtection="1">
      <alignment horizontal="left"/>
      <protection locked="0"/>
    </xf>
    <xf numFmtId="165" fontId="6" fillId="9" borderId="12" xfId="0" applyNumberFormat="1" applyFont="1" applyFill="1" applyBorder="1" applyAlignment="1" applyProtection="1">
      <alignment horizontal="left"/>
      <protection locked="0"/>
    </xf>
    <xf numFmtId="165" fontId="6" fillId="9" borderId="4" xfId="0" applyNumberFormat="1" applyFont="1" applyFill="1" applyBorder="1" applyAlignment="1" applyProtection="1">
      <alignment horizontal="left"/>
      <protection locked="0"/>
    </xf>
    <xf numFmtId="0" fontId="13" fillId="9" borderId="5" xfId="15" applyFont="1" applyFill="1" applyBorder="1" applyAlignment="1" applyProtection="1">
      <alignment horizontal="left"/>
      <protection locked="0"/>
    </xf>
    <xf numFmtId="14" fontId="0" fillId="0" borderId="0" xfId="0" applyNumberFormat="1" applyAlignment="1">
      <alignment horizontal="right"/>
    </xf>
    <xf numFmtId="44" fontId="6" fillId="9" borderId="3" xfId="0" applyNumberFormat="1" applyFont="1" applyFill="1" applyBorder="1" applyAlignment="1" applyProtection="1">
      <alignment horizontal="center"/>
      <protection locked="0"/>
    </xf>
    <xf numFmtId="49" fontId="6" fillId="9" borderId="5" xfId="0" applyNumberFormat="1" applyFont="1" applyFill="1" applyBorder="1" applyAlignment="1" applyProtection="1">
      <alignment horizontal="center"/>
      <protection locked="0"/>
    </xf>
    <xf numFmtId="49" fontId="6" fillId="9" borderId="12" xfId="0" applyNumberFormat="1" applyFont="1" applyFill="1" applyBorder="1" applyAlignment="1" applyProtection="1">
      <alignment horizontal="center"/>
      <protection locked="0"/>
    </xf>
    <xf numFmtId="0" fontId="3" fillId="0" borderId="10" xfId="0" applyFont="1" applyFill="1" applyBorder="1" applyAlignment="1" applyProtection="1">
      <alignment horizontal="right"/>
    </xf>
    <xf numFmtId="0" fontId="6" fillId="0" borderId="0" xfId="0" applyFont="1" applyFill="1" applyAlignment="1" applyProtection="1">
      <alignment horizontal="left"/>
    </xf>
    <xf numFmtId="44" fontId="6" fillId="0" borderId="10" xfId="1" applyNumberFormat="1" applyFont="1" applyFill="1" applyBorder="1" applyAlignment="1" applyProtection="1">
      <alignment horizontal="center"/>
    </xf>
    <xf numFmtId="0" fontId="3" fillId="0" borderId="0" xfId="0" applyFont="1" applyAlignment="1" applyProtection="1">
      <alignment horizontal="left" vertical="top" wrapText="1"/>
    </xf>
    <xf numFmtId="0" fontId="3" fillId="0" borderId="3" xfId="0" applyFont="1" applyBorder="1" applyAlignment="1" applyProtection="1">
      <alignment horizontal="center"/>
    </xf>
    <xf numFmtId="0" fontId="3" fillId="0" borderId="6" xfId="0" applyFont="1" applyFill="1" applyBorder="1" applyAlignment="1" applyProtection="1">
      <alignment horizontal="right"/>
    </xf>
    <xf numFmtId="0" fontId="3" fillId="0" borderId="0" xfId="0" applyFont="1" applyFill="1" applyBorder="1" applyAlignment="1" applyProtection="1">
      <alignment horizontal="right"/>
    </xf>
    <xf numFmtId="0" fontId="3" fillId="0" borderId="7" xfId="0" applyFont="1" applyFill="1" applyBorder="1" applyAlignment="1" applyProtection="1">
      <alignment horizontal="right"/>
    </xf>
    <xf numFmtId="0" fontId="3" fillId="0" borderId="5" xfId="0" applyFont="1" applyBorder="1" applyAlignment="1" applyProtection="1"/>
    <xf numFmtId="0" fontId="3" fillId="0" borderId="4" xfId="0" applyFont="1" applyBorder="1" applyAlignment="1" applyProtection="1"/>
    <xf numFmtId="0" fontId="3" fillId="0" borderId="5" xfId="0" applyFont="1" applyBorder="1" applyAlignment="1" applyProtection="1">
      <alignment horizontal="center"/>
    </xf>
    <xf numFmtId="0" fontId="3" fillId="0" borderId="12" xfId="0" applyFont="1" applyBorder="1" applyAlignment="1" applyProtection="1">
      <alignment horizontal="center"/>
    </xf>
    <xf numFmtId="0" fontId="3" fillId="0" borderId="4" xfId="0" applyFont="1" applyBorder="1" applyAlignment="1" applyProtection="1">
      <alignment horizontal="center"/>
    </xf>
    <xf numFmtId="14" fontId="0" fillId="0" borderId="0" xfId="0" applyNumberFormat="1" applyAlignment="1" applyProtection="1">
      <alignment horizontal="right"/>
    </xf>
    <xf numFmtId="0" fontId="29" fillId="0" borderId="0" xfId="0" applyFont="1" applyAlignment="1" applyProtection="1">
      <alignment horizontal="left" vertical="center" wrapText="1"/>
    </xf>
    <xf numFmtId="14" fontId="6" fillId="9" borderId="3" xfId="0" applyNumberFormat="1" applyFont="1" applyFill="1" applyBorder="1" applyAlignment="1" applyProtection="1">
      <alignment horizontal="center"/>
      <protection locked="0"/>
    </xf>
    <xf numFmtId="0" fontId="6" fillId="13" borderId="0" xfId="0" applyNumberFormat="1" applyFont="1" applyFill="1" applyAlignment="1" applyProtection="1">
      <alignment horizontal="left"/>
    </xf>
    <xf numFmtId="0" fontId="37" fillId="8" borderId="0" xfId="0" applyFont="1" applyFill="1" applyBorder="1" applyAlignment="1" applyProtection="1">
      <alignment horizontal="left"/>
    </xf>
    <xf numFmtId="168" fontId="0" fillId="0" borderId="25" xfId="0" applyNumberFormat="1" applyBorder="1" applyAlignment="1" applyProtection="1">
      <alignment horizontal="left"/>
    </xf>
    <xf numFmtId="0" fontId="0" fillId="0" borderId="25" xfId="0" applyBorder="1" applyAlignment="1" applyProtection="1">
      <alignment horizontal="right"/>
    </xf>
    <xf numFmtId="0" fontId="6" fillId="13" borderId="3" xfId="0" applyFont="1" applyFill="1" applyBorder="1" applyAlignment="1" applyProtection="1">
      <alignment horizontal="center"/>
    </xf>
    <xf numFmtId="0" fontId="3" fillId="0" borderId="0" xfId="0" applyFont="1" applyFill="1" applyBorder="1" applyAlignment="1" applyProtection="1">
      <alignment horizontal="center"/>
    </xf>
    <xf numFmtId="0" fontId="3" fillId="0" borderId="0" xfId="0" applyFont="1" applyFill="1" applyAlignment="1" applyProtection="1">
      <alignment horizontal="left"/>
    </xf>
    <xf numFmtId="14" fontId="6" fillId="9" borderId="5" xfId="0" applyNumberFormat="1" applyFont="1" applyFill="1" applyBorder="1" applyAlignment="1" applyProtection="1">
      <protection locked="0"/>
    </xf>
    <xf numFmtId="14" fontId="6" fillId="9" borderId="4" xfId="0" applyNumberFormat="1" applyFont="1" applyFill="1" applyBorder="1" applyAlignment="1" applyProtection="1">
      <protection locked="0"/>
    </xf>
    <xf numFmtId="0" fontId="26" fillId="9" borderId="22" xfId="0" applyFont="1" applyFill="1" applyBorder="1" applyAlignment="1" applyProtection="1">
      <alignment horizontal="left" vertical="top" wrapText="1"/>
      <protection locked="0"/>
    </xf>
    <xf numFmtId="0" fontId="26" fillId="9" borderId="1" xfId="0" applyFont="1" applyFill="1" applyBorder="1" applyAlignment="1" applyProtection="1">
      <alignment horizontal="left" vertical="top" wrapText="1"/>
      <protection locked="0"/>
    </xf>
    <xf numFmtId="0" fontId="26" fillId="9" borderId="20" xfId="0" applyFont="1" applyFill="1" applyBorder="1" applyAlignment="1" applyProtection="1">
      <alignment horizontal="left" vertical="top" wrapText="1"/>
      <protection locked="0"/>
    </xf>
    <xf numFmtId="0" fontId="26" fillId="9" borderId="6" xfId="0" applyFont="1" applyFill="1" applyBorder="1" applyAlignment="1" applyProtection="1">
      <alignment horizontal="left" vertical="top" wrapText="1"/>
      <protection locked="0"/>
    </xf>
    <xf numFmtId="0" fontId="26" fillId="9" borderId="0" xfId="0" applyFont="1" applyFill="1" applyBorder="1" applyAlignment="1" applyProtection="1">
      <alignment horizontal="left" vertical="top" wrapText="1"/>
      <protection locked="0"/>
    </xf>
    <xf numFmtId="0" fontId="26" fillId="9" borderId="7" xfId="0" applyFont="1" applyFill="1" applyBorder="1" applyAlignment="1" applyProtection="1">
      <alignment horizontal="left" vertical="top" wrapText="1"/>
      <protection locked="0"/>
    </xf>
    <xf numFmtId="0" fontId="26" fillId="9" borderId="14" xfId="0" applyFont="1" applyFill="1" applyBorder="1" applyAlignment="1" applyProtection="1">
      <alignment horizontal="left" vertical="top" wrapText="1"/>
      <protection locked="0"/>
    </xf>
    <xf numFmtId="0" fontId="26" fillId="9" borderId="10" xfId="0" applyFont="1" applyFill="1" applyBorder="1" applyAlignment="1" applyProtection="1">
      <alignment horizontal="left" vertical="top" wrapText="1"/>
      <protection locked="0"/>
    </xf>
    <xf numFmtId="0" fontId="26" fillId="9" borderId="21" xfId="0" applyFont="1" applyFill="1" applyBorder="1" applyAlignment="1" applyProtection="1">
      <alignment horizontal="left" vertical="top" wrapText="1"/>
      <protection locked="0"/>
    </xf>
    <xf numFmtId="0" fontId="3" fillId="0" borderId="5" xfId="0" applyFont="1" applyFill="1" applyBorder="1" applyAlignment="1" applyProtection="1">
      <alignment horizontal="center"/>
    </xf>
    <xf numFmtId="0" fontId="3" fillId="0" borderId="12" xfId="0" applyFont="1" applyFill="1" applyBorder="1" applyAlignment="1" applyProtection="1">
      <alignment horizontal="center"/>
    </xf>
    <xf numFmtId="0" fontId="3" fillId="0" borderId="4" xfId="0" applyFont="1" applyFill="1" applyBorder="1" applyAlignment="1" applyProtection="1">
      <alignment horizontal="center"/>
    </xf>
    <xf numFmtId="44" fontId="6" fillId="13" borderId="5" xfId="0" applyNumberFormat="1" applyFont="1" applyFill="1" applyBorder="1" applyAlignment="1" applyProtection="1"/>
    <xf numFmtId="44" fontId="6" fillId="13" borderId="12" xfId="0" applyNumberFormat="1" applyFont="1" applyFill="1" applyBorder="1" applyAlignment="1" applyProtection="1"/>
    <xf numFmtId="44" fontId="6" fillId="13" borderId="4" xfId="0" applyNumberFormat="1" applyFont="1" applyFill="1" applyBorder="1" applyAlignment="1" applyProtection="1"/>
    <xf numFmtId="0" fontId="3" fillId="0" borderId="0" xfId="0" applyFont="1" applyProtection="1"/>
    <xf numFmtId="44" fontId="6" fillId="9" borderId="5" xfId="0" applyNumberFormat="1" applyFont="1" applyFill="1" applyBorder="1" applyAlignment="1" applyProtection="1">
      <protection locked="0"/>
    </xf>
    <xf numFmtId="44" fontId="6" fillId="9" borderId="12" xfId="0" applyNumberFormat="1" applyFont="1" applyFill="1" applyBorder="1" applyAlignment="1" applyProtection="1">
      <protection locked="0"/>
    </xf>
    <xf numFmtId="44" fontId="6" fillId="9" borderId="4" xfId="0" applyNumberFormat="1" applyFont="1" applyFill="1" applyBorder="1" applyAlignment="1" applyProtection="1">
      <protection locked="0"/>
    </xf>
    <xf numFmtId="49" fontId="6" fillId="9" borderId="5" xfId="0" applyNumberFormat="1" applyFont="1" applyFill="1" applyBorder="1" applyAlignment="1" applyProtection="1">
      <protection locked="0"/>
    </xf>
    <xf numFmtId="49" fontId="6" fillId="9" borderId="4" xfId="0" applyNumberFormat="1" applyFont="1" applyFill="1" applyBorder="1" applyAlignment="1" applyProtection="1">
      <protection locked="0"/>
    </xf>
    <xf numFmtId="0" fontId="38" fillId="9" borderId="5" xfId="0" applyFont="1" applyFill="1" applyBorder="1" applyAlignment="1" applyProtection="1">
      <alignment horizontal="center"/>
      <protection locked="0"/>
    </xf>
    <xf numFmtId="0" fontId="38" fillId="9" borderId="4" xfId="0" applyFont="1" applyFill="1" applyBorder="1" applyAlignment="1" applyProtection="1">
      <alignment horizontal="center"/>
      <protection locked="0"/>
    </xf>
    <xf numFmtId="0" fontId="38" fillId="9" borderId="3" xfId="0" applyFont="1" applyFill="1" applyBorder="1" applyAlignment="1" applyProtection="1">
      <alignment horizontal="center"/>
      <protection locked="0"/>
    </xf>
    <xf numFmtId="9" fontId="6" fillId="9" borderId="3" xfId="30" applyFont="1" applyFill="1" applyBorder="1" applyAlignment="1" applyProtection="1">
      <alignment horizontal="center"/>
      <protection locked="0"/>
    </xf>
    <xf numFmtId="0" fontId="37" fillId="8" borderId="0" xfId="0" applyFont="1" applyFill="1" applyAlignment="1" applyProtection="1">
      <alignment horizontal="left"/>
    </xf>
    <xf numFmtId="0" fontId="54" fillId="0" borderId="0" xfId="0" applyFont="1" applyAlignment="1" applyProtection="1">
      <alignment horizontal="right" wrapText="1"/>
    </xf>
    <xf numFmtId="0" fontId="6" fillId="0" borderId="10" xfId="0" applyFont="1" applyBorder="1" applyAlignment="1" applyProtection="1">
      <alignment horizontal="center"/>
    </xf>
    <xf numFmtId="0" fontId="4" fillId="0" borderId="0" xfId="28" applyFont="1" applyAlignment="1" applyProtection="1">
      <alignment horizontal="left" wrapText="1"/>
    </xf>
    <xf numFmtId="14" fontId="6" fillId="9" borderId="5" xfId="0" applyNumberFormat="1" applyFont="1" applyFill="1" applyBorder="1" applyAlignment="1" applyProtection="1">
      <alignment horizontal="center"/>
      <protection locked="0"/>
    </xf>
    <xf numFmtId="0" fontId="6" fillId="9" borderId="5" xfId="28" applyFont="1" applyFill="1" applyBorder="1" applyAlignment="1" applyProtection="1">
      <protection locked="0"/>
    </xf>
    <xf numFmtId="0" fontId="6" fillId="9" borderId="12" xfId="28" applyFont="1" applyFill="1" applyBorder="1" applyAlignment="1" applyProtection="1">
      <protection locked="0"/>
    </xf>
    <xf numFmtId="0" fontId="6" fillId="9" borderId="4" xfId="28" applyFont="1" applyFill="1" applyBorder="1" applyAlignment="1" applyProtection="1">
      <protection locked="0"/>
    </xf>
    <xf numFmtId="2" fontId="53" fillId="0" borderId="0" xfId="0" applyNumberFormat="1" applyFont="1" applyFill="1" applyBorder="1" applyAlignment="1" applyProtection="1">
      <alignment horizontal="center"/>
      <protection locked="0"/>
    </xf>
    <xf numFmtId="0" fontId="54" fillId="0" borderId="0" xfId="0" applyFont="1" applyAlignment="1" applyProtection="1">
      <alignment horizontal="right"/>
    </xf>
    <xf numFmtId="0" fontId="3" fillId="0" borderId="0" xfId="28" applyFont="1" applyAlignment="1" applyProtection="1">
      <alignment horizontal="right"/>
    </xf>
    <xf numFmtId="0" fontId="3" fillId="0" borderId="7" xfId="28" applyFont="1" applyBorder="1" applyAlignment="1" applyProtection="1">
      <alignment horizontal="right"/>
    </xf>
    <xf numFmtId="0" fontId="6" fillId="9" borderId="5" xfId="28" applyFont="1" applyFill="1" applyBorder="1" applyAlignment="1" applyProtection="1">
      <alignment horizontal="left"/>
      <protection locked="0"/>
    </xf>
    <xf numFmtId="0" fontId="6" fillId="9" borderId="12" xfId="28" applyFont="1" applyFill="1" applyBorder="1" applyAlignment="1" applyProtection="1">
      <alignment horizontal="left"/>
      <protection locked="0"/>
    </xf>
    <xf numFmtId="0" fontId="6" fillId="9" borderId="4" xfId="28" applyFont="1" applyFill="1" applyBorder="1" applyAlignment="1" applyProtection="1">
      <alignment horizontal="left"/>
      <protection locked="0"/>
    </xf>
    <xf numFmtId="0" fontId="6" fillId="0" borderId="10" xfId="0" applyFont="1" applyBorder="1" applyAlignment="1" applyProtection="1">
      <alignment horizontal="left"/>
    </xf>
    <xf numFmtId="0" fontId="3" fillId="0" borderId="5" xfId="0" applyFont="1" applyBorder="1" applyAlignment="1"/>
    <xf numFmtId="0" fontId="3" fillId="0" borderId="4" xfId="0" applyFont="1" applyBorder="1" applyAlignment="1"/>
    <xf numFmtId="0" fontId="3" fillId="0" borderId="12" xfId="0" applyFont="1" applyBorder="1" applyAlignment="1"/>
    <xf numFmtId="168" fontId="26" fillId="0" borderId="25" xfId="0" applyNumberFormat="1" applyFont="1" applyBorder="1" applyAlignment="1">
      <alignment horizontal="left"/>
    </xf>
    <xf numFmtId="0" fontId="3" fillId="7" borderId="14" xfId="0" applyFont="1" applyFill="1" applyBorder="1" applyAlignment="1"/>
    <xf numFmtId="0" fontId="3" fillId="7" borderId="10" xfId="0" applyFont="1" applyFill="1" applyBorder="1" applyAlignment="1"/>
    <xf numFmtId="0" fontId="3" fillId="7" borderId="21" xfId="0" applyFont="1" applyFill="1" applyBorder="1" applyAlignment="1"/>
    <xf numFmtId="0" fontId="6" fillId="0" borderId="5" xfId="0" applyFont="1" applyBorder="1" applyAlignment="1">
      <alignment horizontal="center"/>
    </xf>
    <xf numFmtId="0" fontId="6" fillId="0" borderId="3" xfId="0" applyFont="1" applyBorder="1" applyAlignment="1">
      <alignment horizontal="center"/>
    </xf>
    <xf numFmtId="0" fontId="6" fillId="0" borderId="0" xfId="0" applyFont="1" applyAlignment="1" applyProtection="1">
      <alignment horizontal="right"/>
    </xf>
    <xf numFmtId="0" fontId="6" fillId="0" borderId="7" xfId="0" applyFont="1" applyBorder="1" applyAlignment="1" applyProtection="1">
      <alignment horizontal="right"/>
    </xf>
    <xf numFmtId="0" fontId="51" fillId="0" borderId="0" xfId="0" applyFont="1" applyAlignment="1" applyProtection="1">
      <alignment horizontal="center" vertical="center" wrapText="1"/>
    </xf>
    <xf numFmtId="0" fontId="6" fillId="13" borderId="0" xfId="0" applyNumberFormat="1" applyFont="1" applyFill="1" applyAlignment="1"/>
    <xf numFmtId="168" fontId="3" fillId="0" borderId="25" xfId="0" applyNumberFormat="1" applyFont="1" applyBorder="1" applyAlignment="1">
      <alignment horizontal="left"/>
    </xf>
    <xf numFmtId="0" fontId="3" fillId="9" borderId="5" xfId="0" applyFont="1" applyFill="1" applyBorder="1" applyAlignment="1" applyProtection="1">
      <alignment horizontal="left"/>
      <protection locked="0"/>
    </xf>
    <xf numFmtId="0" fontId="3" fillId="9" borderId="12" xfId="0" applyFont="1" applyFill="1" applyBorder="1" applyAlignment="1" applyProtection="1">
      <alignment horizontal="left"/>
      <protection locked="0"/>
    </xf>
    <xf numFmtId="0" fontId="3" fillId="9" borderId="4" xfId="0" applyFont="1" applyFill="1" applyBorder="1" applyAlignment="1" applyProtection="1">
      <alignment horizontal="left"/>
      <protection locked="0"/>
    </xf>
    <xf numFmtId="0" fontId="6" fillId="0" borderId="22" xfId="0" applyFont="1" applyBorder="1" applyAlignment="1">
      <alignment horizontal="center"/>
    </xf>
    <xf numFmtId="0" fontId="6" fillId="0" borderId="1" xfId="0" applyFont="1" applyBorder="1" applyAlignment="1">
      <alignment horizontal="center"/>
    </xf>
    <xf numFmtId="0" fontId="6" fillId="0" borderId="20" xfId="0" applyFont="1" applyBorder="1" applyAlignment="1">
      <alignment horizontal="center"/>
    </xf>
    <xf numFmtId="14" fontId="3" fillId="0" borderId="0" xfId="0" applyNumberFormat="1" applyFont="1" applyFill="1" applyBorder="1" applyAlignment="1" applyProtection="1">
      <alignment horizontal="center"/>
    </xf>
    <xf numFmtId="0" fontId="3" fillId="0" borderId="5" xfId="0" applyFont="1" applyBorder="1" applyAlignment="1">
      <alignment horizontal="center" wrapText="1"/>
    </xf>
    <xf numFmtId="0" fontId="3" fillId="0" borderId="12" xfId="0" applyFont="1" applyBorder="1" applyAlignment="1">
      <alignment horizontal="center" wrapText="1"/>
    </xf>
    <xf numFmtId="0" fontId="3" fillId="0" borderId="4" xfId="0" applyFont="1" applyBorder="1" applyAlignment="1">
      <alignment horizontal="center" wrapText="1"/>
    </xf>
    <xf numFmtId="43" fontId="3" fillId="13" borderId="3" xfId="0" applyNumberFormat="1" applyFont="1" applyFill="1" applyBorder="1" applyAlignment="1">
      <alignment horizontal="center"/>
    </xf>
    <xf numFmtId="0" fontId="3" fillId="13" borderId="3" xfId="0" applyFont="1" applyFill="1" applyBorder="1" applyAlignment="1">
      <alignment horizontal="center"/>
    </xf>
    <xf numFmtId="43" fontId="3" fillId="0" borderId="19" xfId="0" applyNumberFormat="1" applyFont="1" applyBorder="1" applyAlignment="1">
      <alignment horizontal="center"/>
    </xf>
    <xf numFmtId="0" fontId="3" fillId="0" borderId="19" xfId="0" applyFont="1" applyBorder="1" applyAlignment="1">
      <alignment horizontal="center"/>
    </xf>
    <xf numFmtId="0" fontId="51" fillId="0" borderId="0" xfId="0" applyFont="1" applyBorder="1" applyAlignment="1">
      <alignment horizontal="center" vertical="center"/>
    </xf>
    <xf numFmtId="43" fontId="3" fillId="13" borderId="5" xfId="0" applyNumberFormat="1" applyFont="1" applyFill="1" applyBorder="1" applyAlignment="1">
      <alignment horizontal="center"/>
    </xf>
    <xf numFmtId="43" fontId="3" fillId="13" borderId="4" xfId="0" applyNumberFormat="1" applyFont="1" applyFill="1" applyBorder="1" applyAlignment="1">
      <alignment horizontal="center"/>
    </xf>
    <xf numFmtId="0" fontId="6" fillId="10" borderId="5" xfId="0" applyFont="1" applyFill="1" applyBorder="1" applyAlignment="1">
      <alignment horizontal="left"/>
    </xf>
    <xf numFmtId="0" fontId="6" fillId="10" borderId="12" xfId="0" applyFont="1" applyFill="1" applyBorder="1" applyAlignment="1">
      <alignment horizontal="left"/>
    </xf>
    <xf numFmtId="0" fontId="6" fillId="10" borderId="4" xfId="0" applyFont="1" applyFill="1" applyBorder="1" applyAlignment="1">
      <alignment horizontal="left"/>
    </xf>
    <xf numFmtId="0" fontId="3" fillId="0" borderId="3" xfId="0" applyFont="1" applyBorder="1" applyAlignment="1">
      <alignment horizontal="right"/>
    </xf>
    <xf numFmtId="0" fontId="3" fillId="0" borderId="5" xfId="28" applyFont="1" applyFill="1" applyBorder="1" applyAlignment="1">
      <alignment horizontal="center"/>
    </xf>
    <xf numFmtId="0" fontId="3" fillId="0" borderId="4" xfId="28" applyFont="1" applyFill="1" applyBorder="1" applyAlignment="1">
      <alignment horizontal="center"/>
    </xf>
    <xf numFmtId="0" fontId="3" fillId="9" borderId="5" xfId="28" applyFont="1" applyFill="1" applyBorder="1" applyAlignment="1" applyProtection="1">
      <alignment horizontal="left"/>
      <protection locked="0"/>
    </xf>
    <xf numFmtId="0" fontId="3" fillId="9" borderId="12" xfId="28" applyFont="1" applyFill="1" applyBorder="1" applyAlignment="1" applyProtection="1">
      <alignment horizontal="left"/>
      <protection locked="0"/>
    </xf>
    <xf numFmtId="0" fontId="3" fillId="9" borderId="4" xfId="28" applyFont="1" applyFill="1" applyBorder="1" applyAlignment="1" applyProtection="1">
      <alignment horizontal="left"/>
      <protection locked="0"/>
    </xf>
    <xf numFmtId="0" fontId="3" fillId="9" borderId="3" xfId="28" applyFont="1" applyFill="1" applyBorder="1" applyAlignment="1" applyProtection="1">
      <alignment horizontal="left"/>
      <protection locked="0"/>
    </xf>
    <xf numFmtId="0" fontId="6" fillId="10" borderId="3" xfId="28" applyFont="1" applyFill="1" applyBorder="1" applyAlignment="1" applyProtection="1">
      <alignment horizontal="center"/>
    </xf>
    <xf numFmtId="0" fontId="3" fillId="0" borderId="0" xfId="28" applyFont="1" applyFill="1" applyAlignment="1" applyProtection="1">
      <alignment horizontal="left"/>
    </xf>
    <xf numFmtId="0" fontId="3" fillId="0" borderId="5" xfId="28" applyFont="1" applyBorder="1" applyAlignment="1">
      <alignment horizontal="center"/>
    </xf>
    <xf numFmtId="0" fontId="3" fillId="0" borderId="4" xfId="28" applyFont="1" applyBorder="1" applyAlignment="1">
      <alignment horizontal="center"/>
    </xf>
    <xf numFmtId="0" fontId="3" fillId="0" borderId="12" xfId="28" applyFont="1" applyBorder="1" applyAlignment="1">
      <alignment horizontal="center"/>
    </xf>
    <xf numFmtId="165" fontId="3" fillId="9" borderId="5" xfId="28" applyNumberFormat="1" applyFont="1" applyFill="1" applyBorder="1" applyAlignment="1" applyProtection="1">
      <alignment horizontal="center"/>
      <protection locked="0"/>
    </xf>
    <xf numFmtId="165" fontId="3" fillId="9" borderId="4" xfId="28" applyNumberFormat="1" applyFont="1" applyFill="1" applyBorder="1" applyAlignment="1" applyProtection="1">
      <alignment horizontal="center"/>
      <protection locked="0"/>
    </xf>
    <xf numFmtId="0" fontId="3" fillId="0" borderId="14" xfId="28" applyFont="1" applyBorder="1" applyAlignment="1">
      <alignment horizontal="center"/>
    </xf>
    <xf numFmtId="0" fontId="3" fillId="0" borderId="21" xfId="28" applyFont="1" applyBorder="1" applyAlignment="1">
      <alignment horizontal="center"/>
    </xf>
    <xf numFmtId="168" fontId="3" fillId="0" borderId="25" xfId="28" applyNumberFormat="1" applyBorder="1" applyAlignment="1">
      <alignment horizontal="left"/>
    </xf>
    <xf numFmtId="0" fontId="37" fillId="0" borderId="10" xfId="0" applyFont="1" applyBorder="1" applyAlignment="1">
      <alignment horizontal="center" vertical="center" wrapText="1"/>
    </xf>
    <xf numFmtId="0" fontId="37" fillId="8" borderId="0" xfId="0" applyFont="1" applyFill="1" applyBorder="1"/>
    <xf numFmtId="0" fontId="3" fillId="0" borderId="0" xfId="0" applyFont="1" applyFill="1" applyAlignment="1">
      <alignment vertical="center" wrapText="1"/>
    </xf>
    <xf numFmtId="43" fontId="3" fillId="0" borderId="12" xfId="0" applyNumberFormat="1" applyFont="1" applyFill="1" applyBorder="1" applyAlignment="1" applyProtection="1">
      <alignment horizontal="right"/>
    </xf>
    <xf numFmtId="43" fontId="3" fillId="0" borderId="4" xfId="0" applyNumberFormat="1" applyFont="1" applyFill="1" applyBorder="1" applyAlignment="1" applyProtection="1">
      <alignment horizontal="right"/>
    </xf>
    <xf numFmtId="0" fontId="6" fillId="0" borderId="12" xfId="0" applyFont="1" applyFill="1" applyBorder="1" applyAlignment="1" applyProtection="1">
      <alignment horizontal="right"/>
    </xf>
    <xf numFmtId="0" fontId="6" fillId="0" borderId="4" xfId="0" applyFont="1" applyFill="1" applyBorder="1" applyAlignment="1" applyProtection="1">
      <alignment horizontal="right"/>
    </xf>
    <xf numFmtId="0" fontId="6" fillId="12" borderId="19" xfId="0" applyFont="1" applyFill="1" applyBorder="1" applyAlignment="1" applyProtection="1">
      <alignment horizontal="center" vertical="center" wrapText="1"/>
    </xf>
    <xf numFmtId="0" fontId="6" fillId="12" borderId="13" xfId="0" applyFont="1" applyFill="1" applyBorder="1" applyAlignment="1" applyProtection="1">
      <alignment horizontal="center" vertical="center" wrapText="1"/>
    </xf>
    <xf numFmtId="43" fontId="27" fillId="9" borderId="5" xfId="0" applyNumberFormat="1" applyFont="1" applyFill="1" applyBorder="1" applyAlignment="1" applyProtection="1">
      <protection locked="0"/>
    </xf>
    <xf numFmtId="43" fontId="27" fillId="9" borderId="4" xfId="0" applyNumberFormat="1" applyFont="1" applyFill="1" applyBorder="1" applyAlignment="1" applyProtection="1">
      <protection locked="0"/>
    </xf>
    <xf numFmtId="43" fontId="3" fillId="0" borderId="1" xfId="0" applyNumberFormat="1" applyFont="1" applyFill="1" applyBorder="1" applyAlignment="1" applyProtection="1">
      <alignment horizontal="right"/>
    </xf>
    <xf numFmtId="43" fontId="3" fillId="0" borderId="20" xfId="0" applyNumberFormat="1" applyFont="1" applyFill="1" applyBorder="1" applyAlignment="1" applyProtection="1">
      <alignment horizontal="right"/>
    </xf>
    <xf numFmtId="0" fontId="32" fillId="0" borderId="5" xfId="29" applyNumberFormat="1" applyFont="1" applyFill="1" applyBorder="1" applyProtection="1"/>
    <xf numFmtId="0" fontId="32" fillId="0" borderId="12" xfId="29" applyNumberFormat="1" applyFont="1" applyFill="1" applyBorder="1" applyProtection="1"/>
    <xf numFmtId="0" fontId="32" fillId="0" borderId="4" xfId="29" applyNumberFormat="1" applyFont="1" applyFill="1" applyBorder="1" applyProtection="1"/>
    <xf numFmtId="0" fontId="32" fillId="0" borderId="5" xfId="29" applyNumberFormat="1" applyFont="1" applyFill="1" applyBorder="1" applyAlignment="1" applyProtection="1">
      <alignment horizontal="left"/>
    </xf>
    <xf numFmtId="0" fontId="32" fillId="0" borderId="12" xfId="29" applyNumberFormat="1" applyFont="1" applyFill="1" applyBorder="1" applyAlignment="1" applyProtection="1">
      <alignment horizontal="left"/>
    </xf>
    <xf numFmtId="167" fontId="3" fillId="9" borderId="5" xfId="0" applyNumberFormat="1" applyFont="1" applyFill="1" applyBorder="1" applyAlignment="1" applyProtection="1">
      <alignment horizontal="right"/>
      <protection locked="0"/>
    </xf>
    <xf numFmtId="167" fontId="3" fillId="9" borderId="4" xfId="0" applyNumberFormat="1" applyFont="1" applyFill="1" applyBorder="1" applyAlignment="1" applyProtection="1">
      <alignment horizontal="right"/>
      <protection locked="0"/>
    </xf>
    <xf numFmtId="0" fontId="3" fillId="0" borderId="0" xfId="0" applyFont="1" applyAlignment="1">
      <alignment horizontal="right"/>
    </xf>
    <xf numFmtId="0" fontId="3" fillId="0" borderId="7" xfId="0" applyFont="1" applyBorder="1" applyAlignment="1">
      <alignment horizontal="right"/>
    </xf>
    <xf numFmtId="0" fontId="6" fillId="0" borderId="0" xfId="0" applyFont="1" applyAlignment="1"/>
    <xf numFmtId="43" fontId="26" fillId="0" borderId="0" xfId="1" applyFont="1" applyAlignment="1">
      <alignment horizontal="right"/>
    </xf>
    <xf numFmtId="43" fontId="26" fillId="0" borderId="7" xfId="1" applyFont="1" applyBorder="1" applyAlignment="1">
      <alignment horizontal="right"/>
    </xf>
    <xf numFmtId="43" fontId="26" fillId="0" borderId="0" xfId="1" applyFont="1" applyAlignment="1">
      <alignment horizontal="right" wrapText="1"/>
    </xf>
    <xf numFmtId="43" fontId="26" fillId="0" borderId="7" xfId="1" applyFont="1" applyBorder="1" applyAlignment="1">
      <alignment horizontal="right" wrapText="1"/>
    </xf>
    <xf numFmtId="0" fontId="3" fillId="0" borderId="0" xfId="0" applyFont="1" applyAlignment="1">
      <alignment horizontal="right" wrapText="1"/>
    </xf>
    <xf numFmtId="0" fontId="3" fillId="0" borderId="7" xfId="0" applyFont="1" applyBorder="1" applyAlignment="1">
      <alignment horizontal="right" wrapText="1"/>
    </xf>
    <xf numFmtId="0" fontId="51" fillId="0" borderId="0" xfId="0" applyFont="1" applyAlignment="1">
      <alignment horizontal="center" vertical="center"/>
    </xf>
    <xf numFmtId="0" fontId="3" fillId="0" borderId="0" xfId="0" applyFont="1" applyAlignment="1">
      <alignment vertical="top" wrapText="1"/>
    </xf>
    <xf numFmtId="0" fontId="0" fillId="0" borderId="0" xfId="0" applyAlignment="1">
      <alignment vertical="top" wrapText="1"/>
    </xf>
    <xf numFmtId="0" fontId="0" fillId="0" borderId="10" xfId="0" applyBorder="1" applyAlignment="1">
      <alignment horizontal="center"/>
    </xf>
    <xf numFmtId="14" fontId="6" fillId="9" borderId="10" xfId="0" applyNumberFormat="1" applyFont="1" applyFill="1" applyBorder="1" applyAlignment="1" applyProtection="1">
      <alignment horizontal="center"/>
      <protection locked="0"/>
    </xf>
    <xf numFmtId="0" fontId="6" fillId="9" borderId="10" xfId="0" applyFont="1" applyFill="1" applyBorder="1" applyAlignment="1" applyProtection="1">
      <alignment horizontal="center"/>
      <protection locked="0"/>
    </xf>
    <xf numFmtId="0" fontId="26" fillId="9" borderId="10" xfId="0" applyFont="1" applyFill="1" applyBorder="1" applyAlignment="1" applyProtection="1">
      <alignment horizontal="center"/>
      <protection locked="0"/>
    </xf>
    <xf numFmtId="0" fontId="3" fillId="9" borderId="10" xfId="0" applyFont="1" applyFill="1" applyBorder="1" applyAlignment="1" applyProtection="1">
      <alignment horizontal="center"/>
      <protection locked="0"/>
    </xf>
    <xf numFmtId="0" fontId="3" fillId="0" borderId="0" xfId="0" applyFont="1" applyAlignment="1">
      <alignment horizontal="left" vertical="top" wrapText="1"/>
    </xf>
    <xf numFmtId="168" fontId="4" fillId="0" borderId="0" xfId="0" applyNumberFormat="1" applyFont="1" applyAlignment="1">
      <alignment horizontal="left"/>
    </xf>
    <xf numFmtId="168" fontId="3" fillId="0" borderId="0" xfId="0" applyNumberFormat="1" applyFont="1" applyAlignment="1">
      <alignment horizontal="left"/>
    </xf>
    <xf numFmtId="0" fontId="4" fillId="0" borderId="1" xfId="0" applyFont="1" applyBorder="1"/>
    <xf numFmtId="0" fontId="22" fillId="5" borderId="0" xfId="0" applyFont="1" applyFill="1" applyBorder="1" applyAlignment="1" applyProtection="1">
      <alignment horizontal="left"/>
      <protection locked="0"/>
    </xf>
    <xf numFmtId="0" fontId="22" fillId="5" borderId="11" xfId="0" applyFont="1" applyFill="1" applyBorder="1" applyAlignment="1" applyProtection="1">
      <alignment horizontal="left"/>
      <protection locked="0"/>
    </xf>
    <xf numFmtId="0" fontId="20" fillId="0" borderId="5" xfId="0" applyFont="1" applyBorder="1" applyAlignment="1" applyProtection="1">
      <alignment horizontal="left"/>
    </xf>
    <xf numFmtId="0" fontId="20" fillId="0" borderId="12" xfId="0" applyFont="1" applyBorder="1" applyAlignment="1" applyProtection="1">
      <alignment horizontal="left"/>
    </xf>
    <xf numFmtId="0" fontId="20" fillId="0" borderId="4" xfId="0" applyFont="1" applyBorder="1" applyAlignment="1" applyProtection="1">
      <alignment horizontal="left"/>
    </xf>
    <xf numFmtId="167" fontId="20" fillId="0" borderId="5" xfId="0" applyNumberFormat="1" applyFont="1" applyBorder="1" applyAlignment="1" applyProtection="1">
      <alignment horizontal="left"/>
    </xf>
    <xf numFmtId="167" fontId="20" fillId="0" borderId="12" xfId="0" applyNumberFormat="1" applyFont="1" applyBorder="1" applyAlignment="1" applyProtection="1">
      <alignment horizontal="left"/>
    </xf>
    <xf numFmtId="167" fontId="20" fillId="0" borderId="4" xfId="0" applyNumberFormat="1" applyFont="1" applyBorder="1" applyAlignment="1" applyProtection="1">
      <alignment horizontal="left"/>
    </xf>
    <xf numFmtId="14" fontId="21" fillId="5" borderId="0" xfId="0" applyNumberFormat="1" applyFont="1" applyFill="1" applyBorder="1" applyAlignment="1" applyProtection="1">
      <alignment horizontal="left"/>
      <protection locked="0"/>
    </xf>
    <xf numFmtId="0" fontId="21" fillId="5" borderId="0" xfId="0" applyFont="1" applyFill="1" applyBorder="1" applyAlignment="1" applyProtection="1">
      <alignment horizontal="left"/>
      <protection locked="0"/>
    </xf>
    <xf numFmtId="0" fontId="21" fillId="5" borderId="11" xfId="0" applyFont="1" applyFill="1" applyBorder="1" applyAlignment="1" applyProtection="1">
      <alignment horizontal="left"/>
      <protection locked="0"/>
    </xf>
    <xf numFmtId="0" fontId="18" fillId="4" borderId="15" xfId="16" applyFont="1" applyFill="1" applyBorder="1" applyAlignment="1" applyProtection="1">
      <alignment horizontal="center"/>
    </xf>
    <xf numFmtId="0" fontId="18" fillId="4" borderId="26" xfId="16" applyFont="1" applyFill="1" applyBorder="1" applyAlignment="1" applyProtection="1">
      <alignment horizontal="center"/>
    </xf>
    <xf numFmtId="0" fontId="18" fillId="4" borderId="27" xfId="16" applyFont="1" applyFill="1" applyBorder="1" applyAlignment="1" applyProtection="1">
      <alignment horizontal="center"/>
    </xf>
    <xf numFmtId="0" fontId="18" fillId="4" borderId="5" xfId="16" applyFont="1" applyFill="1" applyBorder="1" applyAlignment="1" applyProtection="1">
      <alignment horizontal="center"/>
    </xf>
    <xf numFmtId="0" fontId="18" fillId="4" borderId="4" xfId="16" applyFont="1" applyFill="1" applyBorder="1" applyAlignment="1" applyProtection="1">
      <alignment horizontal="center"/>
    </xf>
    <xf numFmtId="0" fontId="19" fillId="4" borderId="5" xfId="16" applyFont="1" applyFill="1" applyBorder="1" applyAlignment="1" applyProtection="1">
      <alignment horizontal="center"/>
    </xf>
    <xf numFmtId="0" fontId="19" fillId="4" borderId="4" xfId="16" applyFont="1" applyFill="1" applyBorder="1" applyAlignment="1" applyProtection="1">
      <alignment horizontal="center"/>
    </xf>
    <xf numFmtId="0" fontId="34" fillId="0" borderId="0" xfId="0" applyNumberFormat="1" applyFont="1" applyAlignment="1">
      <alignment horizontal="left"/>
    </xf>
    <xf numFmtId="165" fontId="21" fillId="5" borderId="5" xfId="0" applyNumberFormat="1" applyFont="1" applyFill="1" applyBorder="1" applyAlignment="1" applyProtection="1">
      <alignment horizontal="center"/>
      <protection locked="0"/>
    </xf>
    <xf numFmtId="165" fontId="21" fillId="5" borderId="12" xfId="0" applyNumberFormat="1" applyFont="1" applyFill="1" applyBorder="1" applyAlignment="1" applyProtection="1">
      <alignment horizontal="center"/>
      <protection locked="0"/>
    </xf>
    <xf numFmtId="165" fontId="21" fillId="5" borderId="4" xfId="0" applyNumberFormat="1" applyFont="1" applyFill="1" applyBorder="1" applyAlignment="1" applyProtection="1">
      <alignment horizontal="center"/>
      <protection locked="0"/>
    </xf>
    <xf numFmtId="0" fontId="19" fillId="6" borderId="3" xfId="0" applyFont="1" applyFill="1" applyBorder="1" applyAlignment="1" applyProtection="1">
      <alignment horizontal="center"/>
    </xf>
    <xf numFmtId="0" fontId="19" fillId="6" borderId="5" xfId="0" applyFont="1" applyFill="1" applyBorder="1" applyAlignment="1" applyProtection="1">
      <alignment horizontal="center"/>
    </xf>
  </cellXfs>
  <cellStyles count="56">
    <cellStyle name="Comma" xfId="1" builtinId="3"/>
    <cellStyle name="Comma 2" xfId="31" xr:uid="{00000000-0005-0000-0000-000001000000}"/>
    <cellStyle name="Comma 2 2" xfId="32" xr:uid="{00000000-0005-0000-0000-000002000000}"/>
    <cellStyle name="Comma 3" xfId="33" xr:uid="{00000000-0005-0000-0000-000003000000}"/>
    <cellStyle name="Comma 3 2" xfId="34" xr:uid="{00000000-0005-0000-0000-000004000000}"/>
    <cellStyle name="Comma 3 3" xfId="35" xr:uid="{00000000-0005-0000-0000-000005000000}"/>
    <cellStyle name="Comma 4" xfId="36" xr:uid="{00000000-0005-0000-0000-000006000000}"/>
    <cellStyle name="Comma 5" xfId="37" xr:uid="{00000000-0005-0000-0000-000007000000}"/>
    <cellStyle name="Comma 6" xfId="38" xr:uid="{00000000-0005-0000-0000-000008000000}"/>
    <cellStyle name="Currency" xfId="2" builtinId="4"/>
    <cellStyle name="Currency 10" xfId="39" xr:uid="{00000000-0005-0000-0000-00000A000000}"/>
    <cellStyle name="Currency 11" xfId="40" xr:uid="{00000000-0005-0000-0000-00000B000000}"/>
    <cellStyle name="Currency 2" xfId="3" xr:uid="{00000000-0005-0000-0000-00000C000000}"/>
    <cellStyle name="Currency 2 2" xfId="4" xr:uid="{00000000-0005-0000-0000-00000D000000}"/>
    <cellStyle name="Currency 2 3" xfId="41" xr:uid="{00000000-0005-0000-0000-00000E000000}"/>
    <cellStyle name="Currency 3" xfId="5" xr:uid="{00000000-0005-0000-0000-00000F000000}"/>
    <cellStyle name="Currency 3 2" xfId="6" xr:uid="{00000000-0005-0000-0000-000010000000}"/>
    <cellStyle name="Currency 4" xfId="7" xr:uid="{00000000-0005-0000-0000-000011000000}"/>
    <cellStyle name="Currency 4 2" xfId="8" xr:uid="{00000000-0005-0000-0000-000012000000}"/>
    <cellStyle name="Currency 5" xfId="9" xr:uid="{00000000-0005-0000-0000-000013000000}"/>
    <cellStyle name="Currency 5 2" xfId="10" xr:uid="{00000000-0005-0000-0000-000014000000}"/>
    <cellStyle name="Currency 6" xfId="11" xr:uid="{00000000-0005-0000-0000-000015000000}"/>
    <cellStyle name="Currency 6 2" xfId="12" xr:uid="{00000000-0005-0000-0000-000016000000}"/>
    <cellStyle name="Currency 7" xfId="13" xr:uid="{00000000-0005-0000-0000-000017000000}"/>
    <cellStyle name="Currency 7 2" xfId="14" xr:uid="{00000000-0005-0000-0000-000018000000}"/>
    <cellStyle name="Currency 8" xfId="42" xr:uid="{00000000-0005-0000-0000-000019000000}"/>
    <cellStyle name="Currency 8 2" xfId="43" xr:uid="{00000000-0005-0000-0000-00001A000000}"/>
    <cellStyle name="Currency 8 3" xfId="44" xr:uid="{00000000-0005-0000-0000-00001B000000}"/>
    <cellStyle name="Currency 9" xfId="45" xr:uid="{00000000-0005-0000-0000-00001C000000}"/>
    <cellStyle name="Hyperlink" xfId="15" builtinId="8"/>
    <cellStyle name="Normal" xfId="0" builtinId="0"/>
    <cellStyle name="Normal 10" xfId="46" xr:uid="{00000000-0005-0000-0000-00001F000000}"/>
    <cellStyle name="Normal 11" xfId="47" xr:uid="{00000000-0005-0000-0000-000020000000}"/>
    <cellStyle name="Normal 2" xfId="16" xr:uid="{00000000-0005-0000-0000-000021000000}"/>
    <cellStyle name="Normal 2 2" xfId="17" xr:uid="{00000000-0005-0000-0000-000022000000}"/>
    <cellStyle name="Normal 3" xfId="18" xr:uid="{00000000-0005-0000-0000-000023000000}"/>
    <cellStyle name="Normal 3 2" xfId="19" xr:uid="{00000000-0005-0000-0000-000024000000}"/>
    <cellStyle name="Normal 3 3" xfId="48" xr:uid="{00000000-0005-0000-0000-000025000000}"/>
    <cellStyle name="Normal 4" xfId="20" xr:uid="{00000000-0005-0000-0000-000026000000}"/>
    <cellStyle name="Normal 4 2" xfId="21" xr:uid="{00000000-0005-0000-0000-000027000000}"/>
    <cellStyle name="Normal 5" xfId="22" xr:uid="{00000000-0005-0000-0000-000028000000}"/>
    <cellStyle name="Normal 5 2" xfId="23" xr:uid="{00000000-0005-0000-0000-000029000000}"/>
    <cellStyle name="Normal 6" xfId="24" xr:uid="{00000000-0005-0000-0000-00002A000000}"/>
    <cellStyle name="Normal 6 2" xfId="25" xr:uid="{00000000-0005-0000-0000-00002B000000}"/>
    <cellStyle name="Normal 7" xfId="26" xr:uid="{00000000-0005-0000-0000-00002C000000}"/>
    <cellStyle name="Normal 7 2" xfId="27" xr:uid="{00000000-0005-0000-0000-00002D000000}"/>
    <cellStyle name="Normal 8" xfId="28" xr:uid="{00000000-0005-0000-0000-00002E000000}"/>
    <cellStyle name="Normal 8 2" xfId="49" xr:uid="{00000000-0005-0000-0000-00002F000000}"/>
    <cellStyle name="Normal 9" xfId="50" xr:uid="{00000000-0005-0000-0000-000030000000}"/>
    <cellStyle name="Normal_Sheet1" xfId="29" xr:uid="{00000000-0005-0000-0000-000031000000}"/>
    <cellStyle name="Percent" xfId="30" builtinId="5"/>
    <cellStyle name="Percent 2" xfId="51" xr:uid="{00000000-0005-0000-0000-000033000000}"/>
    <cellStyle name="Percent 3" xfId="52" xr:uid="{00000000-0005-0000-0000-000034000000}"/>
    <cellStyle name="Percent 3 2" xfId="53" xr:uid="{00000000-0005-0000-0000-000035000000}"/>
    <cellStyle name="Percent 3 3" xfId="54" xr:uid="{00000000-0005-0000-0000-000036000000}"/>
    <cellStyle name="Percent 4" xfId="55" xr:uid="{00000000-0005-0000-0000-000037000000}"/>
  </cellStyles>
  <dxfs count="3">
    <dxf>
      <font>
        <strike val="0"/>
        <color theme="0"/>
      </font>
    </dxf>
    <dxf>
      <font>
        <strike val="0"/>
        <color theme="0"/>
      </font>
    </dxf>
    <dxf>
      <font>
        <strike val="0"/>
        <color theme="0"/>
      </font>
    </dxf>
  </dxfs>
  <tableStyles count="0" defaultTableStyle="TableStyleMedium9" defaultPivotStyle="PivotStyleLight16"/>
  <colors>
    <mruColors>
      <color rgb="FFFFFFCC"/>
      <color rgb="FFDDFDBF"/>
      <color rgb="FFEDFEDE"/>
      <color rgb="FF0E2AF6"/>
      <color rgb="FF071CB9"/>
      <color rgb="FF4207B9"/>
      <color rgb="FF1E09B7"/>
      <color rgb="FF0A5CB6"/>
      <color rgb="FF0307BD"/>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1</xdr:col>
      <xdr:colOff>133350</xdr:colOff>
      <xdr:row>0</xdr:row>
      <xdr:rowOff>76200</xdr:rowOff>
    </xdr:from>
    <xdr:to>
      <xdr:col>4</xdr:col>
      <xdr:colOff>638175</xdr:colOff>
      <xdr:row>2</xdr:row>
      <xdr:rowOff>69369</xdr:rowOff>
    </xdr:to>
    <xdr:pic>
      <xdr:nvPicPr>
        <xdr:cNvPr id="3" name="Picture 2">
          <a:extLst>
            <a:ext uri="{FF2B5EF4-FFF2-40B4-BE49-F238E27FC236}">
              <a16:creationId xmlns:a16="http://schemas.microsoft.com/office/drawing/2014/main" id="{96C6E54B-7BA3-4802-B0BC-43CB443FC81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14325" y="76200"/>
          <a:ext cx="1866900" cy="459894"/>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SCHousingTrustFund@schousing.com"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2"/>
  <dimension ref="B1:M29"/>
  <sheetViews>
    <sheetView view="pageLayout" zoomScaleNormal="100" workbookViewId="0">
      <selection activeCell="L40" sqref="L40"/>
    </sheetView>
  </sheetViews>
  <sheetFormatPr defaultRowHeight="12.75"/>
  <cols>
    <col min="1" max="1" width="4.85546875" customWidth="1"/>
    <col min="2" max="2" width="2.42578125" customWidth="1"/>
    <col min="3" max="3" width="13.7109375" bestFit="1" customWidth="1"/>
    <col min="12" max="12" width="4.42578125" customWidth="1"/>
    <col min="13" max="13" width="1.7109375" customWidth="1"/>
  </cols>
  <sheetData>
    <row r="1" spans="2:13" ht="33" customHeight="1" thickBot="1">
      <c r="B1" s="474" t="s">
        <v>659</v>
      </c>
      <c r="C1" s="475"/>
      <c r="D1" s="475"/>
      <c r="E1" s="475"/>
      <c r="F1" s="475"/>
      <c r="G1" s="475"/>
      <c r="H1" s="475"/>
      <c r="I1" s="475"/>
      <c r="J1" s="475"/>
      <c r="K1" s="475"/>
      <c r="L1" s="475"/>
      <c r="M1" s="476"/>
    </row>
    <row r="2" spans="2:13" ht="13.5" thickTop="1">
      <c r="B2" s="284"/>
      <c r="C2" s="285"/>
      <c r="D2" s="285"/>
      <c r="E2" s="285"/>
      <c r="F2" s="285"/>
      <c r="G2" s="285"/>
      <c r="H2" s="285"/>
      <c r="I2" s="285"/>
      <c r="J2" s="285"/>
      <c r="K2" s="285"/>
      <c r="L2" s="285"/>
      <c r="M2" s="286"/>
    </row>
    <row r="3" spans="2:13" ht="15.75">
      <c r="B3" s="284"/>
      <c r="C3" s="293" t="s">
        <v>347</v>
      </c>
      <c r="D3" s="291"/>
      <c r="E3" s="291"/>
      <c r="F3" s="291"/>
      <c r="G3" s="291"/>
      <c r="H3" s="291"/>
      <c r="I3" s="291"/>
      <c r="J3" s="291"/>
      <c r="K3" s="291"/>
      <c r="L3" s="291"/>
      <c r="M3" s="286"/>
    </row>
    <row r="4" spans="2:13">
      <c r="B4" s="284"/>
      <c r="C4" s="291"/>
      <c r="D4" s="291"/>
      <c r="E4" s="291"/>
      <c r="F4" s="291"/>
      <c r="G4" s="291"/>
      <c r="H4" s="291"/>
      <c r="I4" s="291"/>
      <c r="J4" s="291"/>
      <c r="K4" s="291"/>
      <c r="L4" s="291"/>
      <c r="M4" s="286"/>
    </row>
    <row r="5" spans="2:13" ht="15" customHeight="1">
      <c r="B5" s="284"/>
      <c r="C5" s="477" t="s">
        <v>3</v>
      </c>
      <c r="D5" s="477"/>
      <c r="E5" s="477"/>
      <c r="F5" s="477"/>
      <c r="G5" s="477"/>
      <c r="H5" s="477"/>
      <c r="I5" s="477"/>
      <c r="J5" s="477"/>
      <c r="K5" s="477"/>
      <c r="L5" s="477"/>
      <c r="M5" s="286"/>
    </row>
    <row r="6" spans="2:13">
      <c r="B6" s="284"/>
      <c r="C6" s="477"/>
      <c r="D6" s="477"/>
      <c r="E6" s="477"/>
      <c r="F6" s="477"/>
      <c r="G6" s="477"/>
      <c r="H6" s="477"/>
      <c r="I6" s="477"/>
      <c r="J6" s="477"/>
      <c r="K6" s="477"/>
      <c r="L6" s="477"/>
      <c r="M6" s="286"/>
    </row>
    <row r="7" spans="2:13">
      <c r="B7" s="284"/>
      <c r="C7" s="291"/>
      <c r="D7" s="291"/>
      <c r="E7" s="291"/>
      <c r="F7" s="291"/>
      <c r="G7" s="291"/>
      <c r="H7" s="291"/>
      <c r="I7" s="291"/>
      <c r="J7" s="291"/>
      <c r="K7" s="291"/>
      <c r="L7" s="291"/>
      <c r="M7" s="286"/>
    </row>
    <row r="8" spans="2:13" ht="15.75">
      <c r="B8" s="284"/>
      <c r="C8" s="289" t="s">
        <v>1</v>
      </c>
      <c r="D8" s="291"/>
      <c r="E8" s="291"/>
      <c r="F8" s="291"/>
      <c r="G8" s="291"/>
      <c r="H8" s="291"/>
      <c r="I8" s="291"/>
      <c r="J8" s="291"/>
      <c r="K8" s="291"/>
      <c r="L8" s="291"/>
      <c r="M8" s="286"/>
    </row>
    <row r="9" spans="2:13" ht="15">
      <c r="B9" s="295"/>
      <c r="C9" s="294"/>
      <c r="D9" s="294"/>
      <c r="E9" s="294"/>
      <c r="F9" s="294"/>
      <c r="G9" s="294"/>
      <c r="H9" s="294"/>
      <c r="I9" s="294"/>
      <c r="J9" s="294"/>
      <c r="K9" s="294"/>
      <c r="L9" s="291"/>
      <c r="M9" s="286"/>
    </row>
    <row r="10" spans="2:13" ht="15">
      <c r="B10" s="295"/>
      <c r="C10" s="296" t="s">
        <v>0</v>
      </c>
      <c r="D10" s="294"/>
      <c r="E10" s="294"/>
      <c r="F10" s="294"/>
      <c r="G10" s="294"/>
      <c r="H10" s="294"/>
      <c r="I10" s="294"/>
      <c r="J10" s="294"/>
      <c r="K10" s="294"/>
      <c r="L10" s="291"/>
      <c r="M10" s="286"/>
    </row>
    <row r="11" spans="2:13" ht="15">
      <c r="B11" s="295"/>
      <c r="C11" s="294" t="s">
        <v>5</v>
      </c>
      <c r="D11" s="294"/>
      <c r="E11" s="294"/>
      <c r="F11" s="294"/>
      <c r="G11" s="294"/>
      <c r="H11" s="294"/>
      <c r="I11" s="294"/>
      <c r="J11" s="294"/>
      <c r="K11" s="294"/>
      <c r="L11" s="291"/>
      <c r="M11" s="286"/>
    </row>
    <row r="12" spans="2:13" ht="15">
      <c r="B12" s="295"/>
      <c r="C12" s="294"/>
      <c r="D12" s="294"/>
      <c r="E12" s="294"/>
      <c r="F12" s="294"/>
      <c r="G12" s="294"/>
      <c r="H12" s="294"/>
      <c r="I12" s="294"/>
      <c r="J12" s="294"/>
      <c r="K12" s="294"/>
      <c r="L12" s="291"/>
      <c r="M12" s="286"/>
    </row>
    <row r="13" spans="2:13" ht="15">
      <c r="B13" s="295"/>
      <c r="C13" s="296" t="s">
        <v>4</v>
      </c>
      <c r="D13" s="294"/>
      <c r="E13" s="294"/>
      <c r="F13" s="294"/>
      <c r="G13" s="294"/>
      <c r="H13" s="294"/>
      <c r="I13" s="294"/>
      <c r="J13" s="294"/>
      <c r="K13" s="294"/>
      <c r="L13" s="291"/>
      <c r="M13" s="286"/>
    </row>
    <row r="14" spans="2:13" ht="15">
      <c r="B14" s="295"/>
      <c r="C14" s="294"/>
      <c r="D14" s="294"/>
      <c r="E14" s="294"/>
      <c r="F14" s="294"/>
      <c r="G14" s="294"/>
      <c r="H14" s="294"/>
      <c r="I14" s="294"/>
      <c r="J14" s="294"/>
      <c r="K14" s="294"/>
      <c r="L14" s="291"/>
      <c r="M14" s="286"/>
    </row>
    <row r="15" spans="2:13" ht="15">
      <c r="B15" s="295"/>
      <c r="C15" s="296" t="s">
        <v>6</v>
      </c>
      <c r="D15" s="294"/>
      <c r="E15" s="294"/>
      <c r="F15" s="294"/>
      <c r="G15" s="294"/>
      <c r="H15" s="294"/>
      <c r="I15" s="294"/>
      <c r="J15" s="294"/>
      <c r="K15" s="294"/>
      <c r="L15" s="291"/>
      <c r="M15" s="286"/>
    </row>
    <row r="16" spans="2:13" ht="15">
      <c r="B16" s="295"/>
      <c r="C16" s="296" t="s">
        <v>7</v>
      </c>
      <c r="D16" s="294"/>
      <c r="E16" s="294"/>
      <c r="F16" s="294"/>
      <c r="G16" s="294"/>
      <c r="H16" s="294"/>
      <c r="I16" s="294"/>
      <c r="J16" s="294"/>
      <c r="K16" s="294"/>
      <c r="L16" s="291"/>
      <c r="M16" s="286"/>
    </row>
    <row r="17" spans="2:13" ht="15">
      <c r="B17" s="295"/>
      <c r="C17" s="296" t="s">
        <v>8</v>
      </c>
      <c r="D17" s="294"/>
      <c r="E17" s="294"/>
      <c r="F17" s="294"/>
      <c r="G17" s="294"/>
      <c r="H17" s="294"/>
      <c r="I17" s="294"/>
      <c r="J17" s="294"/>
      <c r="K17" s="294"/>
      <c r="L17" s="291"/>
      <c r="M17" s="286"/>
    </row>
    <row r="18" spans="2:13" ht="5.25" customHeight="1">
      <c r="B18" s="295"/>
      <c r="C18" s="294"/>
      <c r="D18" s="294"/>
      <c r="E18" s="294"/>
      <c r="F18" s="294"/>
      <c r="G18" s="294"/>
      <c r="H18" s="294"/>
      <c r="I18" s="294"/>
      <c r="J18" s="294"/>
      <c r="K18" s="294"/>
      <c r="L18" s="291"/>
      <c r="M18" s="286"/>
    </row>
    <row r="19" spans="2:13" ht="13.5" thickBot="1">
      <c r="B19" s="287"/>
      <c r="C19" s="292"/>
      <c r="D19" s="292"/>
      <c r="E19" s="292"/>
      <c r="F19" s="292"/>
      <c r="G19" s="292"/>
      <c r="H19" s="292"/>
      <c r="I19" s="292"/>
      <c r="J19" s="292"/>
      <c r="K19" s="292"/>
      <c r="L19" s="292"/>
      <c r="M19" s="288"/>
    </row>
    <row r="20" spans="2:13" ht="8.25" customHeight="1" thickTop="1">
      <c r="B20" s="284"/>
      <c r="C20" s="291"/>
      <c r="D20" s="291"/>
      <c r="E20" s="291"/>
      <c r="F20" s="291"/>
      <c r="G20" s="291"/>
      <c r="H20" s="291"/>
      <c r="I20" s="291"/>
      <c r="J20" s="291"/>
      <c r="K20" s="291"/>
      <c r="L20" s="291"/>
      <c r="M20" s="286"/>
    </row>
    <row r="21" spans="2:13" ht="15">
      <c r="B21" s="284"/>
      <c r="C21" s="294" t="s">
        <v>2</v>
      </c>
      <c r="D21" s="291"/>
      <c r="E21" s="291"/>
      <c r="F21" s="291"/>
      <c r="G21" s="291"/>
      <c r="H21" s="291"/>
      <c r="I21" s="291"/>
      <c r="J21" s="291"/>
      <c r="K21" s="291"/>
      <c r="L21" s="291"/>
      <c r="M21" s="286"/>
    </row>
    <row r="22" spans="2:13" ht="5.25" customHeight="1">
      <c r="B22" s="284"/>
      <c r="C22" s="291"/>
      <c r="D22" s="291"/>
      <c r="E22" s="291"/>
      <c r="F22" s="291"/>
      <c r="G22" s="291"/>
      <c r="H22" s="291"/>
      <c r="I22" s="291"/>
      <c r="J22" s="291"/>
      <c r="K22" s="291"/>
      <c r="L22" s="291"/>
      <c r="M22" s="286"/>
    </row>
    <row r="23" spans="2:13">
      <c r="B23" s="284"/>
      <c r="C23" s="290"/>
      <c r="D23" s="291"/>
      <c r="E23" s="291"/>
      <c r="F23" s="291"/>
      <c r="G23" s="291"/>
      <c r="H23" s="291"/>
      <c r="I23" s="291"/>
      <c r="J23" s="291"/>
      <c r="K23" s="291"/>
      <c r="L23" s="291"/>
      <c r="M23" s="286"/>
    </row>
    <row r="24" spans="2:13" ht="15">
      <c r="B24" s="284"/>
      <c r="C24" s="457" t="s">
        <v>652</v>
      </c>
      <c r="D24" s="291"/>
      <c r="E24" s="291"/>
      <c r="F24" s="291"/>
      <c r="G24" s="291"/>
      <c r="H24" s="291"/>
      <c r="I24" s="291"/>
      <c r="J24" s="291"/>
      <c r="K24" s="291"/>
      <c r="L24" s="291"/>
      <c r="M24" s="286"/>
    </row>
    <row r="25" spans="2:13">
      <c r="B25" s="284"/>
      <c r="C25" s="302"/>
      <c r="D25" s="291"/>
      <c r="E25" s="291"/>
      <c r="F25" s="291"/>
      <c r="G25" s="291"/>
      <c r="H25" s="291"/>
      <c r="I25" s="291"/>
      <c r="J25" s="291"/>
      <c r="K25" s="291"/>
      <c r="L25" s="291"/>
      <c r="M25" s="286"/>
    </row>
    <row r="26" spans="2:13" ht="13.5" thickBot="1">
      <c r="B26" s="287"/>
      <c r="C26" s="292"/>
      <c r="D26" s="292"/>
      <c r="E26" s="292"/>
      <c r="F26" s="292"/>
      <c r="G26" s="292"/>
      <c r="H26" s="292"/>
      <c r="I26" s="292"/>
      <c r="J26" s="292"/>
      <c r="K26" s="292"/>
      <c r="L26" s="292"/>
      <c r="M26" s="288"/>
    </row>
    <row r="27" spans="2:13" ht="13.5" thickTop="1"/>
    <row r="28" spans="2:13">
      <c r="C28" s="183" t="s">
        <v>15</v>
      </c>
    </row>
    <row r="29" spans="2:13">
      <c r="C29" s="183" t="s">
        <v>14</v>
      </c>
    </row>
  </sheetData>
  <mergeCells count="2">
    <mergeCell ref="B1:M1"/>
    <mergeCell ref="C5:L6"/>
  </mergeCells>
  <phoneticPr fontId="4" type="noConversion"/>
  <hyperlinks>
    <hyperlink ref="C24" r:id="rId1" xr:uid="{18B43043-CE0F-4859-B28F-5E0320BB038C}"/>
  </hyperlinks>
  <pageMargins left="0.75" right="0.75" top="1" bottom="1" header="0.5" footer="0.5"/>
  <pageSetup scale="89" orientation="portrait" r:id="rId2"/>
  <headerFooter alignWithMargins="0">
    <oddFooter>&amp;R&amp;8Revised: 2.6.2024</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O77"/>
  <sheetViews>
    <sheetView tabSelected="1" zoomScaleNormal="100" workbookViewId="0">
      <selection activeCell="C56" sqref="C56:F56"/>
    </sheetView>
  </sheetViews>
  <sheetFormatPr defaultRowHeight="12.75"/>
  <cols>
    <col min="1" max="1" width="4.7109375" customWidth="1"/>
    <col min="2" max="2" width="6" customWidth="1"/>
    <col min="3" max="3" width="7.85546875" customWidth="1"/>
    <col min="4" max="4" width="6.5703125" customWidth="1"/>
    <col min="5" max="5" width="10.140625" customWidth="1"/>
    <col min="6" max="6" width="1.7109375" customWidth="1"/>
    <col min="7" max="7" width="9.5703125" customWidth="1"/>
    <col min="8" max="8" width="0.85546875" customWidth="1"/>
    <col min="9" max="9" width="7.7109375" customWidth="1"/>
    <col min="10" max="10" width="5.85546875" customWidth="1"/>
    <col min="11" max="11" width="8.140625" customWidth="1"/>
    <col min="12" max="12" width="0.85546875" customWidth="1"/>
    <col min="13" max="13" width="7" customWidth="1"/>
    <col min="14" max="14" width="0.85546875" customWidth="1"/>
    <col min="15" max="15" width="8.42578125" customWidth="1"/>
    <col min="16" max="16" width="0.85546875" customWidth="1"/>
    <col min="17" max="17" width="8.42578125" customWidth="1"/>
    <col min="18" max="18" width="0.85546875" customWidth="1"/>
    <col min="19" max="19" width="7.7109375" customWidth="1"/>
    <col min="20" max="20" width="0.85546875" customWidth="1"/>
    <col min="21" max="21" width="7.28515625" customWidth="1"/>
    <col min="22" max="22" width="0.85546875" customWidth="1"/>
    <col min="23" max="23" width="6.28515625" customWidth="1"/>
    <col min="24" max="24" width="8.42578125" customWidth="1"/>
  </cols>
  <sheetData>
    <row r="1" spans="1:24" ht="15" customHeight="1">
      <c r="B1" s="478"/>
      <c r="C1" s="478"/>
      <c r="D1" s="478"/>
      <c r="E1" s="478"/>
      <c r="F1" s="478"/>
      <c r="G1" s="478"/>
      <c r="H1" s="478"/>
      <c r="I1" s="478"/>
      <c r="J1" s="478"/>
      <c r="K1" s="478"/>
      <c r="L1" s="478"/>
      <c r="M1" s="478"/>
      <c r="N1" s="478"/>
      <c r="O1" s="478"/>
      <c r="P1" s="478"/>
      <c r="Q1" s="478"/>
      <c r="R1" s="478"/>
      <c r="S1" s="478"/>
      <c r="T1" s="478"/>
      <c r="U1" s="478"/>
      <c r="V1" s="478"/>
      <c r="W1" s="478"/>
      <c r="X1" s="478"/>
    </row>
    <row r="2" spans="1:24" ht="21.75" customHeight="1">
      <c r="B2" s="479" t="s">
        <v>658</v>
      </c>
      <c r="C2" s="479"/>
      <c r="D2" s="479"/>
      <c r="E2" s="479"/>
      <c r="F2" s="479"/>
      <c r="G2" s="479"/>
      <c r="H2" s="479"/>
      <c r="I2" s="479"/>
      <c r="J2" s="479"/>
      <c r="K2" s="479"/>
      <c r="L2" s="479"/>
      <c r="M2" s="479"/>
      <c r="N2" s="479"/>
      <c r="O2" s="479"/>
      <c r="P2" s="479"/>
      <c r="Q2" s="479"/>
      <c r="R2" s="479"/>
      <c r="S2" s="479"/>
      <c r="T2" s="479"/>
      <c r="U2" s="479"/>
      <c r="V2" s="479"/>
      <c r="W2" s="479"/>
      <c r="X2" s="479"/>
    </row>
    <row r="3" spans="1:24" ht="17.25" customHeight="1">
      <c r="A3" s="14"/>
      <c r="B3" s="330"/>
      <c r="C3" s="330"/>
      <c r="D3" s="330"/>
      <c r="E3" s="330"/>
      <c r="F3" s="330"/>
      <c r="G3" s="330"/>
      <c r="H3" s="330"/>
      <c r="I3" s="330"/>
      <c r="J3" s="330"/>
      <c r="K3" s="330"/>
      <c r="L3" s="330"/>
      <c r="M3" s="330"/>
      <c r="N3" s="330"/>
      <c r="O3" s="330"/>
      <c r="P3" s="330"/>
      <c r="Q3" s="330"/>
      <c r="R3" s="330"/>
      <c r="S3" s="330"/>
      <c r="T3" s="330"/>
      <c r="U3" s="330"/>
      <c r="V3" s="330"/>
      <c r="W3" s="330"/>
      <c r="X3" s="330"/>
    </row>
    <row r="4" spans="1:24" ht="16.5" customHeight="1">
      <c r="A4" s="14"/>
      <c r="B4" s="426" t="s">
        <v>601</v>
      </c>
      <c r="C4" s="427"/>
      <c r="D4" s="427"/>
      <c r="E4" s="427"/>
      <c r="F4" s="427"/>
      <c r="G4" s="428"/>
      <c r="H4" s="330"/>
      <c r="I4" s="497" t="s">
        <v>349</v>
      </c>
      <c r="J4" s="498"/>
      <c r="K4" s="480"/>
      <c r="L4" s="481"/>
      <c r="M4" s="481"/>
      <c r="N4" s="481"/>
      <c r="O4" s="481"/>
      <c r="P4" s="481"/>
      <c r="Q4" s="481"/>
      <c r="R4" s="481"/>
      <c r="S4" s="482"/>
      <c r="T4" s="220"/>
      <c r="U4" s="310" t="s">
        <v>13</v>
      </c>
      <c r="V4" s="483"/>
      <c r="W4" s="484"/>
      <c r="X4" s="485"/>
    </row>
    <row r="5" spans="1:24" ht="12.75" customHeight="1">
      <c r="A5" s="14"/>
      <c r="B5" s="494" t="s">
        <v>12</v>
      </c>
      <c r="C5" s="495"/>
      <c r="D5" s="495"/>
      <c r="E5" s="495"/>
      <c r="F5" s="495"/>
      <c r="G5" s="496"/>
      <c r="H5" s="330"/>
      <c r="I5" s="330"/>
      <c r="J5" s="330"/>
      <c r="K5" s="330"/>
      <c r="L5" s="330"/>
      <c r="M5" s="330"/>
      <c r="N5" s="330"/>
      <c r="O5" s="330"/>
      <c r="P5" s="330"/>
      <c r="Q5" s="330"/>
      <c r="R5" s="330"/>
      <c r="S5" s="330"/>
      <c r="T5" s="330"/>
      <c r="U5" s="330"/>
      <c r="V5" s="330"/>
      <c r="W5" s="330"/>
      <c r="X5" s="338"/>
    </row>
    <row r="6" spans="1:24" ht="13.9" customHeight="1">
      <c r="A6" s="14"/>
      <c r="B6" s="276"/>
      <c r="C6" s="276"/>
      <c r="D6" s="276"/>
      <c r="E6" s="276"/>
      <c r="F6" s="330"/>
      <c r="G6" s="276"/>
      <c r="H6" s="330"/>
      <c r="I6" s="178"/>
      <c r="J6" s="178"/>
      <c r="K6" s="486"/>
      <c r="L6" s="486"/>
      <c r="M6" s="486"/>
      <c r="N6" s="486"/>
      <c r="O6" s="486"/>
      <c r="P6" s="330"/>
      <c r="Q6" s="330"/>
      <c r="R6" s="330"/>
      <c r="S6" s="330"/>
      <c r="T6" s="330"/>
      <c r="U6" s="330"/>
      <c r="V6" s="330"/>
      <c r="W6" s="330"/>
      <c r="X6" s="338"/>
    </row>
    <row r="7" spans="1:24" ht="15" customHeight="1">
      <c r="A7" s="14"/>
      <c r="B7" s="330"/>
      <c r="C7" s="330"/>
      <c r="D7" s="330"/>
      <c r="E7" s="330"/>
      <c r="F7" s="330"/>
      <c r="G7" s="330"/>
      <c r="H7" s="330"/>
      <c r="I7" s="330"/>
      <c r="J7" s="330"/>
      <c r="K7" s="330"/>
      <c r="L7" s="330"/>
      <c r="M7" s="330"/>
      <c r="N7" s="330"/>
      <c r="O7" s="330"/>
      <c r="P7" s="330"/>
      <c r="Q7" s="330"/>
      <c r="R7" s="330"/>
      <c r="S7" s="330"/>
      <c r="T7" s="330"/>
      <c r="U7" s="330"/>
      <c r="V7" s="330"/>
      <c r="W7" s="330"/>
      <c r="X7" s="330"/>
    </row>
    <row r="8" spans="1:24" ht="13.15" customHeight="1">
      <c r="A8" s="14"/>
      <c r="B8" s="499" t="s">
        <v>571</v>
      </c>
      <c r="C8" s="499"/>
      <c r="D8" s="499"/>
      <c r="E8" s="499"/>
      <c r="F8" s="499"/>
      <c r="G8" s="499"/>
      <c r="H8" s="499"/>
      <c r="I8" s="499"/>
      <c r="J8" s="499"/>
      <c r="K8" s="499"/>
      <c r="L8" s="499"/>
      <c r="M8" s="499"/>
      <c r="N8" s="499"/>
      <c r="O8" s="499"/>
      <c r="P8" s="499"/>
      <c r="Q8" s="499"/>
      <c r="R8" s="499"/>
      <c r="S8" s="499"/>
      <c r="T8" s="499"/>
      <c r="U8" s="499"/>
      <c r="V8" s="499"/>
      <c r="W8" s="499"/>
      <c r="X8" s="499"/>
    </row>
    <row r="9" spans="1:24" ht="15.75" customHeight="1">
      <c r="A9" s="14"/>
      <c r="B9" s="330"/>
      <c r="C9" s="330"/>
      <c r="D9" s="330"/>
      <c r="E9" s="330"/>
      <c r="F9" s="330"/>
      <c r="G9" s="330"/>
      <c r="H9" s="330"/>
      <c r="I9" s="330"/>
      <c r="J9" s="330"/>
      <c r="K9" s="330"/>
      <c r="L9" s="330"/>
      <c r="M9" s="330"/>
      <c r="N9" s="330"/>
      <c r="O9" s="330"/>
      <c r="P9" s="330"/>
      <c r="Q9" s="330"/>
      <c r="R9" s="330"/>
      <c r="S9" s="330"/>
      <c r="T9" s="330"/>
      <c r="U9" s="330"/>
      <c r="V9" s="330"/>
      <c r="W9" s="330"/>
      <c r="X9" s="330"/>
    </row>
    <row r="10" spans="1:24" ht="14.25" customHeight="1">
      <c r="A10" s="14"/>
      <c r="B10" s="143" t="s">
        <v>468</v>
      </c>
      <c r="C10" s="330"/>
      <c r="D10" s="330"/>
      <c r="E10" s="487" t="s">
        <v>411</v>
      </c>
      <c r="F10" s="487"/>
      <c r="G10" s="487"/>
      <c r="H10" s="488"/>
      <c r="I10" s="339"/>
      <c r="J10" s="489" t="s">
        <v>469</v>
      </c>
      <c r="K10" s="490"/>
      <c r="L10" s="491"/>
      <c r="M10" s="491"/>
      <c r="N10" s="201"/>
      <c r="O10" s="490" t="s">
        <v>470</v>
      </c>
      <c r="P10" s="490"/>
      <c r="Q10" s="490"/>
      <c r="R10" s="490"/>
      <c r="S10" s="339"/>
      <c r="T10" s="340"/>
      <c r="U10" s="490" t="s">
        <v>473</v>
      </c>
      <c r="V10" s="492"/>
      <c r="W10" s="493"/>
      <c r="X10" s="339"/>
    </row>
    <row r="11" spans="1:24" ht="9" customHeight="1">
      <c r="A11" s="14"/>
      <c r="B11" s="143"/>
      <c r="C11" s="143"/>
      <c r="D11" s="330"/>
      <c r="E11" s="330"/>
      <c r="F11" s="330"/>
      <c r="G11" s="330"/>
      <c r="H11" s="330"/>
      <c r="I11" s="330"/>
      <c r="J11" s="330"/>
      <c r="K11" s="330"/>
      <c r="L11" s="236"/>
      <c r="M11" s="330"/>
      <c r="N11" s="234"/>
      <c r="O11" s="330"/>
      <c r="P11" s="233"/>
      <c r="Q11" s="330"/>
      <c r="R11" s="233"/>
      <c r="S11" s="233"/>
      <c r="T11" s="234"/>
      <c r="U11" s="233"/>
      <c r="V11" s="233"/>
      <c r="W11" s="233"/>
      <c r="X11" s="233"/>
    </row>
    <row r="12" spans="1:24" ht="15.75" customHeight="1">
      <c r="A12" s="14"/>
      <c r="B12" s="506" t="s">
        <v>472</v>
      </c>
      <c r="C12" s="506"/>
      <c r="D12" s="460" t="s">
        <v>662</v>
      </c>
      <c r="E12" s="462"/>
      <c r="F12" s="460"/>
      <c r="G12" s="460" t="s">
        <v>661</v>
      </c>
      <c r="H12" s="330"/>
      <c r="I12" s="339"/>
      <c r="J12" s="461"/>
      <c r="K12" s="265" t="s">
        <v>660</v>
      </c>
      <c r="L12" s="491"/>
      <c r="M12" s="491"/>
      <c r="N12" s="201"/>
      <c r="O12" s="492" t="s">
        <v>624</v>
      </c>
      <c r="P12" s="492"/>
      <c r="Q12" s="492"/>
      <c r="R12" s="493"/>
      <c r="S12" s="339"/>
      <c r="T12" s="201"/>
      <c r="U12" s="492" t="s">
        <v>625</v>
      </c>
      <c r="V12" s="492"/>
      <c r="W12" s="490"/>
      <c r="X12" s="339"/>
    </row>
    <row r="13" spans="1:24" ht="6" customHeight="1">
      <c r="A13" s="2"/>
      <c r="B13" s="143"/>
      <c r="C13" s="143"/>
      <c r="D13" s="330"/>
      <c r="E13" s="330"/>
      <c r="F13" s="330"/>
      <c r="G13" s="330"/>
      <c r="H13" s="330"/>
      <c r="I13" s="330"/>
      <c r="J13" s="330"/>
      <c r="K13" s="330"/>
      <c r="L13" s="233"/>
      <c r="M13" s="330"/>
      <c r="N13" s="233"/>
      <c r="O13" s="330"/>
      <c r="P13" s="233"/>
      <c r="Q13" s="330"/>
      <c r="R13" s="233"/>
      <c r="S13" s="233"/>
      <c r="T13" s="233"/>
      <c r="U13" s="233"/>
      <c r="V13" s="233"/>
      <c r="W13" s="233"/>
      <c r="X13" s="233"/>
    </row>
    <row r="14" spans="1:24" ht="15" customHeight="1">
      <c r="A14" s="14"/>
      <c r="B14" s="504" t="s">
        <v>575</v>
      </c>
      <c r="C14" s="505"/>
      <c r="D14" s="505"/>
      <c r="E14" s="505"/>
      <c r="F14" s="321"/>
      <c r="G14" s="339"/>
      <c r="H14" s="320"/>
      <c r="I14" s="303"/>
      <c r="J14" s="14"/>
      <c r="K14" s="14"/>
      <c r="L14" s="14"/>
      <c r="M14" s="14"/>
      <c r="N14" s="14"/>
      <c r="O14" s="14"/>
      <c r="P14" s="14"/>
      <c r="Q14" s="201"/>
      <c r="R14" s="14"/>
      <c r="S14" s="14"/>
      <c r="T14" s="265"/>
      <c r="U14" s="201"/>
      <c r="V14" s="265"/>
      <c r="W14" s="265"/>
      <c r="X14" s="265"/>
    </row>
    <row r="15" spans="1:24" ht="6" customHeight="1">
      <c r="A15" s="14"/>
      <c r="B15" s="341"/>
      <c r="C15" s="341"/>
      <c r="D15" s="341"/>
      <c r="E15" s="341"/>
      <c r="F15" s="341"/>
      <c r="G15" s="341"/>
      <c r="H15" s="341"/>
      <c r="I15" s="201"/>
      <c r="J15" s="341"/>
      <c r="K15" s="201"/>
      <c r="L15" s="265"/>
      <c r="M15" s="341"/>
      <c r="N15" s="265"/>
      <c r="O15" s="341"/>
      <c r="P15" s="265"/>
      <c r="Q15" s="330"/>
      <c r="R15" s="265"/>
      <c r="S15" s="329"/>
      <c r="T15" s="265"/>
      <c r="U15" s="342"/>
      <c r="V15" s="265"/>
      <c r="W15" s="265"/>
      <c r="X15" s="265"/>
    </row>
    <row r="16" spans="1:24">
      <c r="A16" s="14"/>
      <c r="B16" s="143"/>
      <c r="C16" s="143"/>
      <c r="D16" s="330"/>
      <c r="E16" s="14"/>
      <c r="F16" s="14"/>
      <c r="G16" s="14"/>
      <c r="H16" s="330"/>
      <c r="I16" s="500" t="s">
        <v>597</v>
      </c>
      <c r="J16" s="500"/>
      <c r="K16" s="500"/>
      <c r="L16" s="500"/>
      <c r="M16" s="500"/>
      <c r="N16" s="233"/>
      <c r="O16" s="318" t="s">
        <v>465</v>
      </c>
      <c r="P16" s="233"/>
      <c r="Q16" s="318" t="s">
        <v>466</v>
      </c>
      <c r="R16" s="330"/>
      <c r="S16" s="14"/>
      <c r="T16" s="14"/>
      <c r="U16" s="14"/>
      <c r="V16" s="14"/>
      <c r="W16" s="14"/>
      <c r="X16" s="14"/>
    </row>
    <row r="17" spans="1:24" ht="21.75" customHeight="1">
      <c r="A17" s="14"/>
      <c r="B17" s="14"/>
      <c r="C17" s="14"/>
      <c r="D17" s="14"/>
      <c r="E17" s="304" t="s">
        <v>411</v>
      </c>
      <c r="F17" s="330"/>
      <c r="G17" s="318" t="s">
        <v>466</v>
      </c>
      <c r="H17" s="330"/>
      <c r="I17" s="502" t="s">
        <v>618</v>
      </c>
      <c r="J17" s="502"/>
      <c r="K17" s="502"/>
      <c r="L17" s="502"/>
      <c r="M17" s="502"/>
      <c r="N17" s="330"/>
      <c r="O17" s="339"/>
      <c r="P17" s="330"/>
      <c r="Q17" s="339"/>
      <c r="R17" s="330"/>
      <c r="S17" s="487" t="s">
        <v>471</v>
      </c>
      <c r="T17" s="487"/>
      <c r="U17" s="487"/>
      <c r="V17" s="487"/>
      <c r="W17" s="487"/>
      <c r="X17" s="487"/>
    </row>
    <row r="18" spans="1:24" ht="6" customHeight="1">
      <c r="A18" s="14"/>
      <c r="B18" s="143"/>
      <c r="C18" s="143"/>
      <c r="D18" s="330"/>
      <c r="E18" s="330"/>
      <c r="F18" s="330"/>
      <c r="G18" s="330"/>
      <c r="H18" s="330"/>
      <c r="I18" s="330"/>
      <c r="J18" s="330"/>
      <c r="K18" s="330"/>
      <c r="L18" s="236"/>
      <c r="M18" s="330"/>
      <c r="N18" s="236"/>
      <c r="O18" s="330"/>
      <c r="P18" s="236"/>
      <c r="Q18" s="330"/>
      <c r="R18" s="330"/>
      <c r="S18" s="503"/>
      <c r="T18" s="503"/>
      <c r="U18" s="503"/>
      <c r="V18" s="503"/>
      <c r="W18" s="503"/>
      <c r="X18" s="503"/>
    </row>
    <row r="19" spans="1:24" ht="15" customHeight="1">
      <c r="A19" s="14"/>
      <c r="B19" s="280" t="s">
        <v>512</v>
      </c>
      <c r="C19" s="330"/>
      <c r="D19" s="330"/>
      <c r="E19" s="339"/>
      <c r="F19" s="330"/>
      <c r="G19" s="339"/>
      <c r="H19" s="330"/>
      <c r="I19" s="501" t="s">
        <v>617</v>
      </c>
      <c r="J19" s="501"/>
      <c r="K19" s="501"/>
      <c r="L19" s="501"/>
      <c r="M19" s="501"/>
      <c r="N19" s="343"/>
      <c r="O19" s="339"/>
      <c r="P19" s="343"/>
      <c r="Q19" s="339"/>
      <c r="R19" s="330"/>
      <c r="S19" s="503"/>
      <c r="T19" s="503"/>
      <c r="U19" s="503"/>
      <c r="V19" s="503"/>
      <c r="W19" s="503"/>
      <c r="X19" s="503"/>
    </row>
    <row r="20" spans="1:24" ht="8.25" customHeight="1">
      <c r="A20" s="14"/>
      <c r="B20" s="341"/>
      <c r="C20" s="341"/>
      <c r="D20" s="341"/>
      <c r="E20" s="341"/>
      <c r="F20" s="341"/>
      <c r="G20" s="341"/>
      <c r="H20" s="330"/>
      <c r="I20" s="330"/>
      <c r="J20" s="330"/>
      <c r="K20" s="330"/>
      <c r="L20" s="343"/>
      <c r="M20" s="330"/>
      <c r="N20" s="343"/>
      <c r="O20" s="330"/>
      <c r="P20" s="343"/>
      <c r="Q20" s="330"/>
      <c r="R20" s="330"/>
      <c r="S20" s="503"/>
      <c r="T20" s="503"/>
      <c r="U20" s="503"/>
      <c r="V20" s="503"/>
      <c r="W20" s="503"/>
      <c r="X20" s="503"/>
    </row>
    <row r="21" spans="1:24" ht="14.25" customHeight="1">
      <c r="A21" s="14"/>
      <c r="B21" s="143" t="s">
        <v>467</v>
      </c>
      <c r="C21" s="330"/>
      <c r="D21" s="216"/>
      <c r="E21" s="510">
        <f>E19+G19</f>
        <v>0</v>
      </c>
      <c r="F21" s="511"/>
      <c r="G21" s="512"/>
      <c r="H21" s="330"/>
      <c r="I21" s="502" t="s">
        <v>598</v>
      </c>
      <c r="J21" s="502"/>
      <c r="K21" s="502"/>
      <c r="L21" s="502"/>
      <c r="M21" s="502"/>
      <c r="N21" s="343"/>
      <c r="O21" s="339"/>
      <c r="P21" s="343"/>
      <c r="Q21" s="339"/>
      <c r="R21" s="330"/>
      <c r="S21" s="503"/>
      <c r="T21" s="503"/>
      <c r="U21" s="503"/>
      <c r="V21" s="503"/>
      <c r="W21" s="503"/>
      <c r="X21" s="503"/>
    </row>
    <row r="22" spans="1:24" ht="8.25" customHeight="1">
      <c r="A22" s="14"/>
      <c r="B22" s="341"/>
      <c r="C22" s="341"/>
      <c r="D22" s="341"/>
      <c r="E22" s="341"/>
      <c r="F22" s="341"/>
      <c r="G22" s="341"/>
      <c r="H22" s="330"/>
      <c r="I22" s="322"/>
      <c r="J22" s="322"/>
      <c r="K22" s="322"/>
      <c r="L22" s="344"/>
      <c r="M22" s="322"/>
      <c r="N22" s="343"/>
      <c r="O22" s="330"/>
      <c r="P22" s="343"/>
      <c r="Q22" s="330"/>
      <c r="R22" s="330"/>
      <c r="S22" s="503"/>
      <c r="T22" s="503"/>
      <c r="U22" s="503"/>
      <c r="V22" s="503"/>
      <c r="W22" s="503"/>
      <c r="X22" s="503"/>
    </row>
    <row r="23" spans="1:24" ht="15.75" customHeight="1">
      <c r="A23" s="14"/>
      <c r="B23" s="14"/>
      <c r="C23" s="14"/>
      <c r="D23" s="14"/>
      <c r="E23" s="14"/>
      <c r="F23" s="14"/>
      <c r="G23" s="14"/>
      <c r="H23" s="330"/>
      <c r="I23" s="502" t="s">
        <v>599</v>
      </c>
      <c r="J23" s="502"/>
      <c r="K23" s="502"/>
      <c r="L23" s="502"/>
      <c r="M23" s="502"/>
      <c r="N23" s="343"/>
      <c r="O23" s="339"/>
      <c r="P23" s="343"/>
      <c r="Q23" s="339"/>
      <c r="R23" s="330"/>
      <c r="S23" s="503"/>
      <c r="T23" s="503"/>
      <c r="U23" s="503"/>
      <c r="V23" s="503"/>
      <c r="W23" s="503"/>
      <c r="X23" s="503"/>
    </row>
    <row r="24" spans="1:24" ht="9" customHeight="1">
      <c r="A24" s="14"/>
      <c r="B24" s="216"/>
      <c r="C24" s="216"/>
      <c r="D24" s="216"/>
      <c r="E24" s="216"/>
      <c r="F24" s="330"/>
      <c r="G24" s="216"/>
      <c r="H24" s="330"/>
      <c r="I24" s="322"/>
      <c r="J24" s="322"/>
      <c r="K24" s="322"/>
      <c r="L24" s="329"/>
      <c r="M24" s="322"/>
      <c r="N24" s="265"/>
      <c r="O24" s="330"/>
      <c r="P24" s="265"/>
      <c r="Q24" s="330"/>
      <c r="R24" s="330"/>
      <c r="S24" s="299"/>
      <c r="T24" s="299"/>
      <c r="U24" s="299"/>
      <c r="V24" s="299"/>
      <c r="W24" s="299"/>
      <c r="X24" s="299"/>
    </row>
    <row r="25" spans="1:24" ht="15" customHeight="1">
      <c r="A25" s="14"/>
      <c r="B25" s="14"/>
      <c r="C25" s="14"/>
      <c r="D25" s="14"/>
      <c r="E25" s="14"/>
      <c r="F25" s="14"/>
      <c r="G25" s="14"/>
      <c r="H25" s="330"/>
      <c r="I25" s="502" t="s">
        <v>600</v>
      </c>
      <c r="J25" s="502"/>
      <c r="K25" s="502"/>
      <c r="L25" s="502"/>
      <c r="M25" s="502"/>
      <c r="N25" s="265"/>
      <c r="O25" s="339"/>
      <c r="P25" s="265"/>
      <c r="Q25" s="339"/>
      <c r="R25" s="330"/>
      <c r="S25" s="299"/>
      <c r="T25" s="299"/>
      <c r="U25" s="299"/>
      <c r="V25" s="299"/>
      <c r="W25" s="299"/>
      <c r="X25" s="299"/>
    </row>
    <row r="26" spans="1:24" ht="13.5" hidden="1" customHeight="1">
      <c r="A26" s="14"/>
      <c r="B26" s="14"/>
      <c r="C26" s="14"/>
      <c r="D26" s="14"/>
      <c r="E26" s="14"/>
      <c r="F26" s="14"/>
      <c r="G26" s="14"/>
      <c r="H26" s="341"/>
      <c r="I26" s="201"/>
      <c r="J26" s="341"/>
      <c r="K26" s="201"/>
      <c r="L26" s="265"/>
      <c r="M26" s="341"/>
      <c r="N26" s="265"/>
      <c r="O26" s="341"/>
      <c r="P26" s="265"/>
      <c r="Q26" s="330"/>
      <c r="R26" s="265"/>
      <c r="S26" s="299"/>
      <c r="T26" s="299"/>
      <c r="U26" s="299"/>
      <c r="V26" s="299"/>
      <c r="W26" s="299"/>
      <c r="X26" s="299"/>
    </row>
    <row r="27" spans="1:24" ht="6" hidden="1" customHeight="1">
      <c r="A27" s="14"/>
      <c r="B27" s="341"/>
      <c r="C27" s="341"/>
      <c r="D27" s="341"/>
      <c r="E27" s="341"/>
      <c r="F27" s="341"/>
      <c r="G27" s="341"/>
      <c r="H27" s="341"/>
      <c r="I27" s="201"/>
      <c r="J27" s="341"/>
      <c r="K27" s="201"/>
      <c r="L27" s="265"/>
      <c r="M27" s="341"/>
      <c r="N27" s="265"/>
      <c r="O27" s="341"/>
      <c r="P27" s="265"/>
      <c r="Q27" s="330"/>
      <c r="R27" s="265"/>
      <c r="S27" s="258"/>
      <c r="T27" s="258"/>
      <c r="U27" s="258"/>
      <c r="V27" s="258"/>
      <c r="W27" s="258"/>
      <c r="X27" s="258"/>
    </row>
    <row r="28" spans="1:24" ht="7.5" customHeight="1">
      <c r="A28" s="14"/>
      <c r="B28" s="298"/>
      <c r="C28" s="298"/>
      <c r="D28" s="298"/>
      <c r="E28" s="298"/>
      <c r="F28" s="298"/>
      <c r="G28" s="298"/>
      <c r="H28" s="298"/>
      <c r="I28" s="298"/>
      <c r="J28" s="298"/>
      <c r="K28" s="298"/>
      <c r="L28" s="298"/>
      <c r="M28" s="298"/>
      <c r="N28" s="298"/>
      <c r="O28" s="298"/>
      <c r="P28" s="298"/>
      <c r="Q28" s="298"/>
      <c r="R28" s="298"/>
      <c r="S28" s="298"/>
      <c r="T28" s="298"/>
      <c r="U28" s="298"/>
      <c r="V28" s="298"/>
      <c r="W28" s="298"/>
      <c r="X28" s="298"/>
    </row>
    <row r="29" spans="1:24" ht="6.75" customHeight="1" thickBot="1">
      <c r="A29" s="14"/>
      <c r="B29" s="345"/>
      <c r="C29" s="345"/>
      <c r="D29" s="346"/>
      <c r="E29" s="346"/>
      <c r="F29" s="346"/>
      <c r="G29" s="346"/>
      <c r="H29" s="346"/>
      <c r="I29" s="346"/>
      <c r="J29" s="346"/>
      <c r="K29" s="347"/>
      <c r="L29" s="347"/>
      <c r="M29" s="347"/>
      <c r="N29" s="347"/>
      <c r="O29" s="347"/>
      <c r="P29" s="347"/>
      <c r="Q29" s="347"/>
      <c r="R29" s="347"/>
      <c r="S29" s="347"/>
      <c r="T29" s="347"/>
      <c r="U29" s="347"/>
      <c r="V29" s="347"/>
      <c r="W29" s="347"/>
      <c r="X29" s="347"/>
    </row>
    <row r="30" spans="1:24" ht="9" customHeight="1" thickTop="1">
      <c r="A30" s="14"/>
      <c r="B30" s="330"/>
      <c r="C30" s="330"/>
      <c r="D30" s="330"/>
      <c r="E30" s="330"/>
      <c r="F30" s="330"/>
      <c r="G30" s="330"/>
      <c r="H30" s="330"/>
      <c r="I30" s="330"/>
      <c r="J30" s="330"/>
      <c r="K30" s="330"/>
      <c r="L30" s="330"/>
      <c r="M30" s="330"/>
      <c r="N30" s="330"/>
      <c r="O30" s="330"/>
      <c r="P30" s="330"/>
      <c r="Q30" s="330"/>
      <c r="R30" s="330"/>
      <c r="S30" s="330"/>
      <c r="T30" s="330"/>
      <c r="U30" s="330"/>
      <c r="V30" s="330"/>
      <c r="W30" s="330"/>
      <c r="X30" s="330"/>
    </row>
    <row r="31" spans="1:24" ht="15.75">
      <c r="A31" s="14"/>
      <c r="B31" s="507" t="s">
        <v>627</v>
      </c>
      <c r="C31" s="507"/>
      <c r="D31" s="507"/>
      <c r="E31" s="507"/>
      <c r="F31" s="508" t="s">
        <v>401</v>
      </c>
      <c r="G31" s="508"/>
      <c r="H31" s="508"/>
      <c r="I31" s="508"/>
      <c r="J31" s="323" t="s">
        <v>402</v>
      </c>
      <c r="K31" s="508" t="s">
        <v>403</v>
      </c>
      <c r="L31" s="508"/>
      <c r="M31" s="508"/>
      <c r="N31" s="323"/>
      <c r="O31" s="508" t="s">
        <v>628</v>
      </c>
      <c r="P31" s="508"/>
      <c r="Q31" s="508" t="s">
        <v>629</v>
      </c>
      <c r="R31" s="508"/>
      <c r="S31" s="509" t="s">
        <v>478</v>
      </c>
      <c r="T31" s="509"/>
      <c r="U31" s="323" t="s">
        <v>477</v>
      </c>
      <c r="V31" s="508" t="s">
        <v>475</v>
      </c>
      <c r="W31" s="508"/>
      <c r="X31" s="318" t="s">
        <v>476</v>
      </c>
    </row>
    <row r="32" spans="1:24" ht="15.75" customHeight="1">
      <c r="A32" s="14">
        <f>IF(LEN(B32)&gt;0,1,0)</f>
        <v>0</v>
      </c>
      <c r="B32" s="491"/>
      <c r="C32" s="491"/>
      <c r="D32" s="491"/>
      <c r="E32" s="491"/>
      <c r="F32" s="491"/>
      <c r="G32" s="491"/>
      <c r="H32" s="491"/>
      <c r="I32" s="491"/>
      <c r="J32" s="339"/>
      <c r="K32" s="513"/>
      <c r="L32" s="514"/>
      <c r="M32" s="514"/>
      <c r="N32" s="515"/>
      <c r="O32" s="516"/>
      <c r="P32" s="517"/>
      <c r="Q32" s="518"/>
      <c r="R32" s="518"/>
      <c r="S32" s="519"/>
      <c r="T32" s="519"/>
      <c r="U32" s="339"/>
      <c r="V32" s="491"/>
      <c r="W32" s="491"/>
      <c r="X32" s="339"/>
    </row>
    <row r="33" spans="1:41" ht="15.75" customHeight="1">
      <c r="A33" s="14">
        <f>IF(A32=0,0,IF(LEN(B33)&gt;0,A32+1,0))</f>
        <v>0</v>
      </c>
      <c r="B33" s="491"/>
      <c r="C33" s="491"/>
      <c r="D33" s="491"/>
      <c r="E33" s="491"/>
      <c r="F33" s="491"/>
      <c r="G33" s="491"/>
      <c r="H33" s="491"/>
      <c r="I33" s="491"/>
      <c r="J33" s="339"/>
      <c r="K33" s="513"/>
      <c r="L33" s="514"/>
      <c r="M33" s="514"/>
      <c r="N33" s="515"/>
      <c r="O33" s="516"/>
      <c r="P33" s="517"/>
      <c r="Q33" s="518"/>
      <c r="R33" s="518"/>
      <c r="S33" s="519"/>
      <c r="T33" s="519"/>
      <c r="U33" s="339"/>
      <c r="V33" s="491"/>
      <c r="W33" s="491"/>
      <c r="X33" s="339"/>
    </row>
    <row r="34" spans="1:41" ht="15.75" customHeight="1">
      <c r="A34" s="14">
        <f t="shared" ref="A34:A43" si="0">IF(A33=0,0,IF(LEN(B34)&gt;0,A33+1,0))</f>
        <v>0</v>
      </c>
      <c r="B34" s="491"/>
      <c r="C34" s="491"/>
      <c r="D34" s="491"/>
      <c r="E34" s="491"/>
      <c r="F34" s="491"/>
      <c r="G34" s="491"/>
      <c r="H34" s="491"/>
      <c r="I34" s="491"/>
      <c r="J34" s="339"/>
      <c r="K34" s="513"/>
      <c r="L34" s="514"/>
      <c r="M34" s="514"/>
      <c r="N34" s="515"/>
      <c r="O34" s="516"/>
      <c r="P34" s="517"/>
      <c r="Q34" s="518"/>
      <c r="R34" s="518"/>
      <c r="S34" s="519"/>
      <c r="T34" s="519"/>
      <c r="U34" s="339"/>
      <c r="V34" s="491"/>
      <c r="W34" s="491"/>
      <c r="X34" s="339"/>
      <c r="AB34" s="14"/>
      <c r="AC34" s="14"/>
      <c r="AD34" s="14"/>
      <c r="AE34" s="14"/>
      <c r="AF34" s="14"/>
      <c r="AG34" s="14"/>
      <c r="AH34" s="14"/>
      <c r="AI34" s="14"/>
      <c r="AJ34" s="14"/>
      <c r="AK34" s="14"/>
      <c r="AL34" s="14"/>
      <c r="AM34" s="14"/>
      <c r="AN34" s="14"/>
      <c r="AO34" s="14"/>
    </row>
    <row r="35" spans="1:41" ht="15.75" customHeight="1">
      <c r="A35" s="14">
        <f t="shared" si="0"/>
        <v>0</v>
      </c>
      <c r="B35" s="491"/>
      <c r="C35" s="491"/>
      <c r="D35" s="491"/>
      <c r="E35" s="491"/>
      <c r="F35" s="491"/>
      <c r="G35" s="491"/>
      <c r="H35" s="491"/>
      <c r="I35" s="491"/>
      <c r="J35" s="339"/>
      <c r="K35" s="513"/>
      <c r="L35" s="514"/>
      <c r="M35" s="514"/>
      <c r="N35" s="515"/>
      <c r="O35" s="516"/>
      <c r="P35" s="517"/>
      <c r="Q35" s="518"/>
      <c r="R35" s="518"/>
      <c r="S35" s="519"/>
      <c r="T35" s="519"/>
      <c r="U35" s="339"/>
      <c r="V35" s="491"/>
      <c r="W35" s="491"/>
      <c r="X35" s="339"/>
      <c r="AB35" s="14"/>
      <c r="AC35" s="14"/>
      <c r="AD35" s="14"/>
      <c r="AE35" s="14"/>
      <c r="AF35" s="14"/>
      <c r="AG35" s="14"/>
      <c r="AH35" s="14"/>
      <c r="AI35" s="14"/>
      <c r="AJ35" s="14"/>
      <c r="AK35" s="14"/>
      <c r="AL35" s="14"/>
      <c r="AM35" s="14"/>
      <c r="AN35" s="14"/>
      <c r="AO35" s="14"/>
    </row>
    <row r="36" spans="1:41" ht="15.75" customHeight="1">
      <c r="A36" s="14">
        <f t="shared" si="0"/>
        <v>0</v>
      </c>
      <c r="B36" s="491"/>
      <c r="C36" s="491"/>
      <c r="D36" s="491"/>
      <c r="E36" s="491"/>
      <c r="F36" s="491"/>
      <c r="G36" s="491"/>
      <c r="H36" s="491"/>
      <c r="I36" s="491"/>
      <c r="J36" s="339"/>
      <c r="K36" s="513"/>
      <c r="L36" s="514"/>
      <c r="M36" s="514"/>
      <c r="N36" s="515"/>
      <c r="O36" s="516"/>
      <c r="P36" s="517"/>
      <c r="Q36" s="518"/>
      <c r="R36" s="518"/>
      <c r="S36" s="519"/>
      <c r="T36" s="519"/>
      <c r="U36" s="339"/>
      <c r="V36" s="491"/>
      <c r="W36" s="491"/>
      <c r="X36" s="339"/>
      <c r="AB36" s="14"/>
      <c r="AC36" s="14"/>
      <c r="AD36" s="14"/>
      <c r="AE36" s="14"/>
      <c r="AF36" s="14"/>
      <c r="AG36" s="14"/>
      <c r="AH36" s="14"/>
      <c r="AI36" s="14"/>
      <c r="AJ36" s="14"/>
      <c r="AK36" s="14"/>
      <c r="AL36" s="14"/>
      <c r="AM36" s="14"/>
      <c r="AN36" s="14"/>
      <c r="AO36" s="14"/>
    </row>
    <row r="37" spans="1:41" ht="15.75" customHeight="1">
      <c r="A37" s="14">
        <f t="shared" si="0"/>
        <v>0</v>
      </c>
      <c r="B37" s="491"/>
      <c r="C37" s="491"/>
      <c r="D37" s="491"/>
      <c r="E37" s="491"/>
      <c r="F37" s="491"/>
      <c r="G37" s="491"/>
      <c r="H37" s="491"/>
      <c r="I37" s="491"/>
      <c r="J37" s="339"/>
      <c r="K37" s="513"/>
      <c r="L37" s="514"/>
      <c r="M37" s="514"/>
      <c r="N37" s="515"/>
      <c r="O37" s="516"/>
      <c r="P37" s="517"/>
      <c r="Q37" s="518"/>
      <c r="R37" s="518"/>
      <c r="S37" s="519"/>
      <c r="T37" s="519"/>
      <c r="U37" s="339"/>
      <c r="V37" s="491"/>
      <c r="W37" s="491"/>
      <c r="X37" s="339"/>
      <c r="AB37" s="14"/>
      <c r="AC37" s="14"/>
      <c r="AD37" s="14"/>
      <c r="AE37" s="14"/>
      <c r="AF37" s="14"/>
      <c r="AG37" s="14"/>
      <c r="AH37" s="14"/>
      <c r="AI37" s="14"/>
      <c r="AJ37" s="14"/>
      <c r="AK37" s="14"/>
      <c r="AL37" s="14"/>
      <c r="AM37" s="14"/>
      <c r="AN37" s="14"/>
      <c r="AO37" s="14"/>
    </row>
    <row r="38" spans="1:41" ht="15.75" customHeight="1">
      <c r="A38" s="14">
        <f t="shared" si="0"/>
        <v>0</v>
      </c>
      <c r="B38" s="491"/>
      <c r="C38" s="491"/>
      <c r="D38" s="491"/>
      <c r="E38" s="491"/>
      <c r="F38" s="491"/>
      <c r="G38" s="491"/>
      <c r="H38" s="491"/>
      <c r="I38" s="491"/>
      <c r="J38" s="339"/>
      <c r="K38" s="513"/>
      <c r="L38" s="514"/>
      <c r="M38" s="514"/>
      <c r="N38" s="515"/>
      <c r="O38" s="516"/>
      <c r="P38" s="517"/>
      <c r="Q38" s="518"/>
      <c r="R38" s="518"/>
      <c r="S38" s="519"/>
      <c r="T38" s="519"/>
      <c r="U38" s="339"/>
      <c r="V38" s="491"/>
      <c r="W38" s="491"/>
      <c r="X38" s="339"/>
      <c r="AB38" s="14"/>
      <c r="AC38" s="14"/>
      <c r="AD38" s="14"/>
      <c r="AE38" s="14"/>
      <c r="AF38" s="14"/>
      <c r="AG38" s="14"/>
      <c r="AH38" s="14"/>
      <c r="AI38" s="14"/>
      <c r="AJ38" s="14"/>
      <c r="AK38" s="14"/>
      <c r="AL38" s="14"/>
      <c r="AM38" s="14"/>
      <c r="AN38" s="14"/>
      <c r="AO38" s="14"/>
    </row>
    <row r="39" spans="1:41" ht="15.75" customHeight="1">
      <c r="A39" s="14">
        <f t="shared" si="0"/>
        <v>0</v>
      </c>
      <c r="B39" s="491"/>
      <c r="C39" s="491"/>
      <c r="D39" s="491"/>
      <c r="E39" s="491"/>
      <c r="F39" s="491"/>
      <c r="G39" s="491"/>
      <c r="H39" s="491"/>
      <c r="I39" s="491"/>
      <c r="J39" s="339"/>
      <c r="K39" s="513"/>
      <c r="L39" s="514"/>
      <c r="M39" s="514"/>
      <c r="N39" s="515"/>
      <c r="O39" s="516"/>
      <c r="P39" s="517"/>
      <c r="Q39" s="518"/>
      <c r="R39" s="518"/>
      <c r="S39" s="519"/>
      <c r="T39" s="519"/>
      <c r="U39" s="339"/>
      <c r="V39" s="491"/>
      <c r="W39" s="491"/>
      <c r="X39" s="339"/>
      <c r="AB39" s="14"/>
      <c r="AC39" s="14"/>
      <c r="AD39" s="14"/>
      <c r="AE39" s="14"/>
      <c r="AF39" s="14"/>
      <c r="AG39" s="14"/>
      <c r="AH39" s="14"/>
      <c r="AI39" s="14"/>
      <c r="AJ39" s="14"/>
      <c r="AK39" s="14"/>
      <c r="AL39" s="14"/>
      <c r="AM39" s="14"/>
      <c r="AN39" s="14"/>
      <c r="AO39" s="14"/>
    </row>
    <row r="40" spans="1:41" ht="15.75" customHeight="1">
      <c r="A40" s="14">
        <f t="shared" si="0"/>
        <v>0</v>
      </c>
      <c r="B40" s="491"/>
      <c r="C40" s="491"/>
      <c r="D40" s="491"/>
      <c r="E40" s="491"/>
      <c r="F40" s="491"/>
      <c r="G40" s="491"/>
      <c r="H40" s="491"/>
      <c r="I40" s="491"/>
      <c r="J40" s="339"/>
      <c r="K40" s="513"/>
      <c r="L40" s="514"/>
      <c r="M40" s="514"/>
      <c r="N40" s="515"/>
      <c r="O40" s="516"/>
      <c r="P40" s="517"/>
      <c r="Q40" s="518"/>
      <c r="R40" s="518"/>
      <c r="S40" s="519"/>
      <c r="T40" s="519"/>
      <c r="U40" s="339"/>
      <c r="V40" s="491"/>
      <c r="W40" s="491"/>
      <c r="X40" s="339"/>
      <c r="AB40" s="14"/>
      <c r="AC40" s="14"/>
      <c r="AD40" s="14"/>
      <c r="AE40" s="14"/>
      <c r="AF40" s="14"/>
      <c r="AG40" s="14"/>
      <c r="AH40" s="14"/>
      <c r="AI40" s="14"/>
      <c r="AJ40" s="14"/>
      <c r="AK40" s="14"/>
      <c r="AL40" s="14"/>
      <c r="AM40" s="14"/>
      <c r="AN40" s="14"/>
      <c r="AO40" s="14"/>
    </row>
    <row r="41" spans="1:41" ht="15.75" customHeight="1">
      <c r="A41" s="14">
        <f t="shared" si="0"/>
        <v>0</v>
      </c>
      <c r="B41" s="491"/>
      <c r="C41" s="491"/>
      <c r="D41" s="491"/>
      <c r="E41" s="491"/>
      <c r="F41" s="491"/>
      <c r="G41" s="491"/>
      <c r="H41" s="491"/>
      <c r="I41" s="491"/>
      <c r="J41" s="339"/>
      <c r="K41" s="513"/>
      <c r="L41" s="514"/>
      <c r="M41" s="514"/>
      <c r="N41" s="515"/>
      <c r="O41" s="516"/>
      <c r="P41" s="517"/>
      <c r="Q41" s="518"/>
      <c r="R41" s="518"/>
      <c r="S41" s="519"/>
      <c r="T41" s="519"/>
      <c r="U41" s="339"/>
      <c r="V41" s="491"/>
      <c r="W41" s="491"/>
      <c r="X41" s="339"/>
      <c r="AB41" s="14"/>
      <c r="AC41" s="14"/>
      <c r="AD41" s="14"/>
      <c r="AE41" s="14"/>
      <c r="AF41" s="14"/>
      <c r="AG41" s="14"/>
      <c r="AH41" s="14"/>
      <c r="AI41" s="14"/>
      <c r="AJ41" s="14"/>
      <c r="AK41" s="14"/>
      <c r="AL41" s="14"/>
      <c r="AM41" s="14"/>
      <c r="AN41" s="14"/>
      <c r="AO41" s="14"/>
    </row>
    <row r="42" spans="1:41" ht="15.75" customHeight="1">
      <c r="A42" s="14">
        <f t="shared" si="0"/>
        <v>0</v>
      </c>
      <c r="B42" s="491"/>
      <c r="C42" s="491"/>
      <c r="D42" s="491"/>
      <c r="E42" s="491"/>
      <c r="F42" s="491"/>
      <c r="G42" s="491"/>
      <c r="H42" s="491"/>
      <c r="I42" s="491"/>
      <c r="J42" s="339"/>
      <c r="K42" s="513"/>
      <c r="L42" s="514"/>
      <c r="M42" s="514"/>
      <c r="N42" s="515"/>
      <c r="O42" s="516"/>
      <c r="P42" s="517"/>
      <c r="Q42" s="518"/>
      <c r="R42" s="518"/>
      <c r="S42" s="519"/>
      <c r="T42" s="519"/>
      <c r="U42" s="339"/>
      <c r="V42" s="491"/>
      <c r="W42" s="491"/>
      <c r="X42" s="339"/>
      <c r="AB42" s="14"/>
      <c r="AC42" s="14"/>
      <c r="AD42" s="14"/>
      <c r="AE42" s="14"/>
      <c r="AF42" s="14"/>
      <c r="AG42" s="14"/>
      <c r="AH42" s="14"/>
      <c r="AI42" s="14"/>
      <c r="AJ42" s="14"/>
      <c r="AK42" s="14"/>
      <c r="AL42" s="14"/>
      <c r="AM42" s="14"/>
      <c r="AN42" s="14"/>
      <c r="AO42" s="14"/>
    </row>
    <row r="43" spans="1:41" ht="15.75" customHeight="1">
      <c r="A43" s="14">
        <f t="shared" si="0"/>
        <v>0</v>
      </c>
      <c r="B43" s="491"/>
      <c r="C43" s="491"/>
      <c r="D43" s="491"/>
      <c r="E43" s="491"/>
      <c r="F43" s="491"/>
      <c r="G43" s="491"/>
      <c r="H43" s="491"/>
      <c r="I43" s="491"/>
      <c r="J43" s="339"/>
      <c r="K43" s="513"/>
      <c r="L43" s="514"/>
      <c r="M43" s="514"/>
      <c r="N43" s="515"/>
      <c r="O43" s="516"/>
      <c r="P43" s="517"/>
      <c r="Q43" s="518"/>
      <c r="R43" s="518"/>
      <c r="S43" s="519"/>
      <c r="T43" s="519"/>
      <c r="U43" s="339"/>
      <c r="V43" s="491"/>
      <c r="W43" s="491"/>
      <c r="X43" s="339"/>
      <c r="AB43" s="303"/>
      <c r="AC43" s="14"/>
      <c r="AD43" s="14"/>
      <c r="AE43" s="14"/>
      <c r="AF43" s="14"/>
      <c r="AG43" s="14"/>
      <c r="AH43" s="14"/>
      <c r="AI43" s="14"/>
      <c r="AJ43" s="14"/>
      <c r="AK43" s="14"/>
      <c r="AL43" s="14"/>
      <c r="AM43" s="14"/>
      <c r="AN43" s="14"/>
      <c r="AO43" s="14"/>
    </row>
    <row r="44" spans="1:41" ht="17.25" customHeight="1">
      <c r="A44" s="14"/>
      <c r="B44" s="325" t="s">
        <v>616</v>
      </c>
      <c r="C44" s="325"/>
      <c r="D44" s="325"/>
      <c r="E44" s="325"/>
      <c r="F44" s="325"/>
      <c r="G44" s="325"/>
      <c r="H44" s="325"/>
      <c r="I44" s="325"/>
      <c r="J44" s="330"/>
      <c r="K44" s="330"/>
      <c r="L44" s="330"/>
      <c r="M44" s="330"/>
      <c r="N44" s="330"/>
      <c r="O44" s="330"/>
      <c r="P44" s="330"/>
      <c r="Q44" s="330"/>
      <c r="R44" s="330"/>
      <c r="S44" s="330"/>
      <c r="T44" s="330"/>
      <c r="U44" s="330"/>
      <c r="V44" s="330"/>
      <c r="W44" s="330"/>
      <c r="X44" s="330"/>
      <c r="AB44" s="14"/>
      <c r="AC44" s="14"/>
      <c r="AD44" s="14"/>
      <c r="AE44" s="14"/>
      <c r="AF44" s="14"/>
      <c r="AG44" s="14"/>
      <c r="AH44" s="14"/>
      <c r="AI44" s="14"/>
      <c r="AJ44" s="14"/>
      <c r="AK44" s="14"/>
      <c r="AL44" s="14"/>
      <c r="AM44" s="14"/>
      <c r="AN44" s="14"/>
      <c r="AO44" s="14"/>
    </row>
    <row r="45" spans="1:41" ht="9" customHeight="1">
      <c r="A45" s="14"/>
      <c r="B45" s="341"/>
      <c r="C45" s="341"/>
      <c r="D45" s="341"/>
      <c r="E45" s="341"/>
      <c r="F45" s="341"/>
      <c r="G45" s="341"/>
      <c r="H45" s="341"/>
      <c r="I45" s="201"/>
      <c r="J45" s="341"/>
      <c r="K45" s="201"/>
      <c r="L45" s="265"/>
      <c r="M45" s="341"/>
      <c r="N45" s="265"/>
      <c r="O45" s="341"/>
      <c r="P45" s="265"/>
      <c r="Q45" s="276"/>
      <c r="R45" s="265"/>
      <c r="S45" s="329"/>
      <c r="T45" s="265"/>
      <c r="U45" s="342"/>
      <c r="V45" s="265"/>
      <c r="W45" s="265"/>
      <c r="X45" s="265"/>
      <c r="AB45" s="14"/>
      <c r="AC45" s="14"/>
      <c r="AD45" s="14"/>
      <c r="AE45" s="14"/>
      <c r="AF45" s="14"/>
      <c r="AG45" s="14"/>
      <c r="AH45" s="14"/>
      <c r="AI45" s="14"/>
      <c r="AJ45" s="14"/>
      <c r="AK45" s="14"/>
      <c r="AL45" s="14"/>
      <c r="AM45" s="14"/>
      <c r="AN45" s="14"/>
      <c r="AO45" s="14"/>
    </row>
    <row r="46" spans="1:41" ht="15.75">
      <c r="A46" s="14"/>
      <c r="B46" s="521" t="s">
        <v>630</v>
      </c>
      <c r="C46" s="521"/>
      <c r="D46" s="521"/>
      <c r="E46" s="521"/>
      <c r="F46" s="521"/>
      <c r="G46" s="521"/>
      <c r="H46" s="259"/>
      <c r="I46" s="521" t="s">
        <v>631</v>
      </c>
      <c r="J46" s="521"/>
      <c r="K46" s="521"/>
      <c r="L46" s="521"/>
      <c r="M46" s="521"/>
      <c r="N46" s="521"/>
      <c r="O46" s="521"/>
      <c r="P46" s="521"/>
      <c r="Q46" s="521"/>
      <c r="R46" s="521"/>
      <c r="S46" s="521"/>
      <c r="T46" s="521"/>
      <c r="U46" s="521"/>
      <c r="V46" s="521"/>
      <c r="W46" s="521"/>
      <c r="X46" s="521"/>
      <c r="AB46" s="14"/>
      <c r="AC46" s="14"/>
      <c r="AD46" s="14"/>
      <c r="AE46" s="14"/>
      <c r="AF46" s="14"/>
      <c r="AG46" s="14"/>
      <c r="AH46" s="14"/>
      <c r="AI46" s="14"/>
      <c r="AJ46" s="14"/>
      <c r="AK46" s="14"/>
      <c r="AL46" s="14"/>
      <c r="AM46" s="14"/>
      <c r="AN46" s="14"/>
      <c r="AO46" s="14"/>
    </row>
    <row r="47" spans="1:41" ht="6" customHeight="1">
      <c r="A47" s="14"/>
      <c r="B47" s="330"/>
      <c r="C47" s="330"/>
      <c r="D47" s="330"/>
      <c r="E47" s="330"/>
      <c r="F47" s="330"/>
      <c r="G47" s="330"/>
      <c r="H47" s="330"/>
      <c r="I47" s="330"/>
      <c r="J47" s="330"/>
      <c r="K47" s="330"/>
      <c r="L47" s="330"/>
      <c r="M47" s="330"/>
      <c r="N47" s="330"/>
      <c r="O47" s="330"/>
      <c r="P47" s="330"/>
      <c r="Q47" s="330"/>
      <c r="R47" s="330"/>
      <c r="S47" s="330"/>
      <c r="T47" s="330"/>
      <c r="U47" s="330"/>
      <c r="V47" s="330"/>
      <c r="W47" s="330"/>
      <c r="X47" s="330"/>
      <c r="AB47" s="14"/>
      <c r="AC47" s="14"/>
      <c r="AD47" s="14"/>
      <c r="AE47" s="14"/>
      <c r="AF47" s="14"/>
      <c r="AG47" s="14"/>
      <c r="AH47" s="14"/>
      <c r="AI47" s="14"/>
      <c r="AJ47" s="14"/>
      <c r="AK47" s="14"/>
      <c r="AL47" s="14"/>
      <c r="AM47" s="14"/>
      <c r="AN47" s="14"/>
      <c r="AO47" s="14"/>
    </row>
    <row r="48" spans="1:41" ht="15">
      <c r="A48" s="14"/>
      <c r="B48" s="499" t="s">
        <v>463</v>
      </c>
      <c r="C48" s="499"/>
      <c r="D48" s="499"/>
      <c r="E48" s="499"/>
      <c r="F48" s="499"/>
      <c r="G48" s="499"/>
      <c r="H48" s="499"/>
      <c r="I48" s="499"/>
      <c r="J48" s="499"/>
      <c r="K48" s="499"/>
      <c r="L48" s="499"/>
      <c r="M48" s="499"/>
      <c r="N48" s="499"/>
      <c r="O48" s="499"/>
      <c r="P48" s="499"/>
      <c r="Q48" s="499"/>
      <c r="R48" s="499"/>
      <c r="S48" s="499"/>
      <c r="T48" s="499"/>
      <c r="U48" s="499"/>
      <c r="V48" s="499"/>
      <c r="W48" s="499"/>
      <c r="X48" s="499"/>
      <c r="AB48" s="14"/>
      <c r="AC48" s="14"/>
      <c r="AD48" s="14"/>
      <c r="AE48" s="14"/>
      <c r="AF48" s="14"/>
      <c r="AG48" s="14"/>
      <c r="AH48" s="14"/>
      <c r="AI48" s="14"/>
      <c r="AJ48" s="14"/>
      <c r="AK48" s="14"/>
      <c r="AL48" s="14"/>
      <c r="AM48" s="14"/>
      <c r="AN48" s="14"/>
      <c r="AO48" s="14"/>
    </row>
    <row r="49" spans="1:41" ht="10.5" customHeight="1">
      <c r="A49" s="14"/>
      <c r="B49" s="330"/>
      <c r="C49" s="330"/>
      <c r="D49" s="330"/>
      <c r="E49" s="330"/>
      <c r="F49" s="330"/>
      <c r="G49" s="330"/>
      <c r="H49" s="330"/>
      <c r="I49" s="330"/>
      <c r="J49" s="330"/>
      <c r="K49" s="330"/>
      <c r="L49" s="330"/>
      <c r="M49" s="330"/>
      <c r="N49" s="330"/>
      <c r="O49" s="330"/>
      <c r="P49" s="330"/>
      <c r="Q49" s="330"/>
      <c r="R49" s="330"/>
      <c r="S49" s="330"/>
      <c r="T49" s="330"/>
      <c r="U49" s="330"/>
      <c r="V49" s="330"/>
      <c r="W49" s="330"/>
      <c r="X49" s="330"/>
      <c r="AB49" s="14"/>
      <c r="AC49" s="14"/>
      <c r="AD49" s="14"/>
      <c r="AE49" s="14"/>
      <c r="AF49" s="14"/>
      <c r="AG49" s="14"/>
      <c r="AH49" s="14"/>
      <c r="AI49" s="14"/>
      <c r="AJ49" s="14"/>
      <c r="AK49" s="14"/>
      <c r="AL49" s="14"/>
      <c r="AM49" s="14"/>
      <c r="AN49" s="14"/>
      <c r="AO49" s="14"/>
    </row>
    <row r="50" spans="1:41" ht="15" customHeight="1">
      <c r="A50" s="14"/>
      <c r="B50" s="520" t="s">
        <v>350</v>
      </c>
      <c r="C50" s="520"/>
      <c r="D50" s="522"/>
      <c r="E50" s="491"/>
      <c r="F50" s="491"/>
      <c r="G50" s="491"/>
      <c r="H50" s="491"/>
      <c r="I50" s="491"/>
      <c r="J50" s="491"/>
      <c r="K50" s="491"/>
      <c r="L50" s="201"/>
      <c r="M50" s="14"/>
      <c r="N50" s="14"/>
      <c r="O50" s="322" t="s">
        <v>382</v>
      </c>
      <c r="P50" s="14"/>
      <c r="Q50" s="491"/>
      <c r="R50" s="491"/>
      <c r="S50" s="491"/>
      <c r="T50" s="491"/>
      <c r="U50" s="491"/>
      <c r="V50" s="14"/>
      <c r="W50" s="14"/>
      <c r="X50" s="14"/>
      <c r="AB50" s="14"/>
      <c r="AC50" s="14"/>
      <c r="AD50" s="14"/>
      <c r="AE50" s="14"/>
      <c r="AF50" s="14"/>
      <c r="AG50" s="14"/>
      <c r="AH50" s="14"/>
      <c r="AI50" s="14"/>
      <c r="AJ50" s="14"/>
      <c r="AK50" s="14"/>
      <c r="AL50" s="14"/>
      <c r="AM50" s="14"/>
      <c r="AN50" s="14"/>
      <c r="AO50" s="14"/>
    </row>
    <row r="51" spans="1:41" ht="9" customHeight="1">
      <c r="A51" s="14"/>
      <c r="B51" s="330"/>
      <c r="C51" s="330"/>
      <c r="D51" s="330"/>
      <c r="E51" s="330"/>
      <c r="F51" s="330"/>
      <c r="G51" s="330"/>
      <c r="H51" s="330"/>
      <c r="I51" s="330"/>
      <c r="J51" s="330"/>
      <c r="K51" s="330"/>
      <c r="L51" s="216"/>
      <c r="M51" s="341"/>
      <c r="N51" s="216"/>
      <c r="O51" s="14"/>
      <c r="P51" s="14"/>
      <c r="Q51" s="14"/>
      <c r="R51" s="14"/>
      <c r="S51" s="14"/>
      <c r="T51" s="14"/>
      <c r="U51" s="14"/>
      <c r="V51" s="14"/>
      <c r="W51" s="14"/>
      <c r="X51" s="14"/>
      <c r="AB51" s="14"/>
      <c r="AC51" s="14"/>
      <c r="AD51" s="14"/>
      <c r="AE51" s="14"/>
      <c r="AF51" s="14"/>
      <c r="AG51" s="14"/>
      <c r="AH51" s="14"/>
      <c r="AI51" s="14"/>
      <c r="AJ51" s="14"/>
      <c r="AK51" s="14"/>
      <c r="AL51" s="14"/>
      <c r="AM51" s="14"/>
      <c r="AN51" s="14"/>
      <c r="AO51" s="14"/>
    </row>
    <row r="52" spans="1:41" ht="15.75" customHeight="1">
      <c r="A52" s="14"/>
      <c r="B52" s="520" t="s">
        <v>16</v>
      </c>
      <c r="C52" s="520"/>
      <c r="D52" s="491"/>
      <c r="E52" s="491"/>
      <c r="F52" s="491"/>
      <c r="G52" s="491"/>
      <c r="H52" s="491"/>
      <c r="I52" s="491"/>
      <c r="J52" s="491"/>
      <c r="K52" s="491"/>
      <c r="L52" s="201"/>
      <c r="M52" s="487" t="s">
        <v>483</v>
      </c>
      <c r="N52" s="487"/>
      <c r="O52" s="513"/>
      <c r="P52" s="514"/>
      <c r="Q52" s="514"/>
      <c r="R52" s="514"/>
      <c r="S52" s="514"/>
      <c r="T52" s="515"/>
      <c r="U52" s="322" t="s">
        <v>464</v>
      </c>
      <c r="V52" s="491"/>
      <c r="W52" s="491"/>
      <c r="X52" s="491"/>
      <c r="AB52" s="14"/>
      <c r="AC52" s="14"/>
      <c r="AD52" s="14"/>
      <c r="AE52" s="14"/>
      <c r="AF52" s="14"/>
      <c r="AG52" s="14"/>
      <c r="AH52" s="14"/>
      <c r="AI52" s="14"/>
      <c r="AJ52" s="14"/>
      <c r="AK52" s="14"/>
      <c r="AL52" s="14"/>
      <c r="AM52" s="14"/>
      <c r="AN52" s="14"/>
      <c r="AO52" s="14"/>
    </row>
    <row r="53" spans="1:41" ht="8.25" customHeight="1">
      <c r="A53" s="14"/>
      <c r="B53" s="330"/>
      <c r="C53" s="330"/>
      <c r="D53" s="330"/>
      <c r="E53" s="330"/>
      <c r="F53" s="330"/>
      <c r="G53" s="330"/>
      <c r="H53" s="330"/>
      <c r="I53" s="330"/>
      <c r="J53" s="330"/>
      <c r="K53" s="330"/>
      <c r="L53" s="216"/>
      <c r="M53" s="330"/>
      <c r="N53" s="216"/>
      <c r="O53" s="14"/>
      <c r="P53" s="14"/>
      <c r="Q53" s="14"/>
      <c r="R53" s="14"/>
      <c r="S53" s="14"/>
      <c r="T53" s="14"/>
      <c r="U53" s="14"/>
      <c r="V53" s="14"/>
      <c r="W53" s="14"/>
      <c r="X53" s="14"/>
      <c r="AB53" s="14"/>
      <c r="AC53" s="14"/>
      <c r="AD53" s="14"/>
      <c r="AE53" s="14"/>
      <c r="AF53" s="14"/>
      <c r="AG53" s="14"/>
      <c r="AH53" s="14"/>
      <c r="AI53" s="14"/>
      <c r="AJ53" s="14"/>
      <c r="AK53" s="14"/>
      <c r="AL53" s="14"/>
      <c r="AM53" s="14"/>
      <c r="AN53" s="14"/>
      <c r="AO53" s="14"/>
    </row>
    <row r="54" spans="1:41" ht="15.75" customHeight="1">
      <c r="A54" s="14"/>
      <c r="B54" s="326" t="s">
        <v>17</v>
      </c>
      <c r="C54" s="491"/>
      <c r="D54" s="491"/>
      <c r="E54" s="491"/>
      <c r="F54" s="491"/>
      <c r="G54" s="322" t="s">
        <v>18</v>
      </c>
      <c r="H54" s="491"/>
      <c r="I54" s="491"/>
      <c r="J54" s="322" t="s">
        <v>19</v>
      </c>
      <c r="K54" s="339"/>
      <c r="L54" s="201"/>
      <c r="M54" s="509" t="s">
        <v>501</v>
      </c>
      <c r="N54" s="488"/>
      <c r="O54" s="525"/>
      <c r="P54" s="525"/>
      <c r="Q54" s="525"/>
      <c r="R54" s="525"/>
      <c r="S54" s="525"/>
      <c r="T54" s="525"/>
      <c r="U54" s="525"/>
      <c r="V54" s="525"/>
      <c r="W54" s="525"/>
      <c r="X54" s="525"/>
      <c r="AB54" s="14"/>
      <c r="AC54" s="14"/>
      <c r="AD54" s="14"/>
      <c r="AE54" s="14"/>
      <c r="AF54" s="14"/>
      <c r="AG54" s="14"/>
      <c r="AH54" s="14"/>
      <c r="AI54" s="14"/>
      <c r="AJ54" s="14"/>
      <c r="AK54" s="14"/>
      <c r="AL54" s="14"/>
      <c r="AM54" s="14"/>
      <c r="AN54" s="14"/>
      <c r="AO54" s="14"/>
    </row>
    <row r="55" spans="1:41" ht="8.25" customHeight="1">
      <c r="A55" s="14"/>
      <c r="B55" s="330"/>
      <c r="C55" s="330"/>
      <c r="D55" s="330"/>
      <c r="E55" s="330"/>
      <c r="F55" s="330"/>
      <c r="G55" s="330"/>
      <c r="H55" s="330"/>
      <c r="I55" s="330"/>
      <c r="J55" s="330"/>
      <c r="K55" s="330"/>
      <c r="L55" s="216"/>
      <c r="M55" s="330"/>
      <c r="N55" s="216"/>
      <c r="O55" s="14"/>
      <c r="P55" s="14"/>
      <c r="Q55" s="14"/>
      <c r="R55" s="14"/>
      <c r="S55" s="14"/>
      <c r="T55" s="14"/>
      <c r="U55" s="14"/>
      <c r="V55" s="14"/>
      <c r="W55" s="14"/>
      <c r="X55" s="14"/>
      <c r="AB55" s="14"/>
      <c r="AC55" s="14"/>
      <c r="AD55" s="14"/>
      <c r="AE55" s="14"/>
      <c r="AF55" s="14"/>
      <c r="AG55" s="14"/>
      <c r="AH55" s="14"/>
      <c r="AI55" s="14"/>
      <c r="AJ55" s="14"/>
      <c r="AK55" s="14"/>
      <c r="AL55" s="14"/>
      <c r="AM55" s="14"/>
      <c r="AN55" s="14"/>
      <c r="AO55" s="14"/>
    </row>
    <row r="56" spans="1:41" ht="16.5" customHeight="1">
      <c r="A56" s="14"/>
      <c r="B56" s="259" t="s">
        <v>459</v>
      </c>
      <c r="C56" s="513"/>
      <c r="D56" s="514"/>
      <c r="E56" s="514"/>
      <c r="F56" s="515"/>
      <c r="G56" s="348"/>
      <c r="H56" s="14"/>
      <c r="I56" s="312" t="s">
        <v>28</v>
      </c>
      <c r="J56" s="513"/>
      <c r="K56" s="514"/>
      <c r="L56" s="514"/>
      <c r="M56" s="514"/>
      <c r="N56" s="514"/>
      <c r="O56" s="514"/>
      <c r="P56" s="514"/>
      <c r="Q56" s="515"/>
      <c r="R56" s="14"/>
      <c r="S56" s="14"/>
      <c r="T56" s="14"/>
      <c r="U56" s="14"/>
      <c r="V56" s="14"/>
      <c r="W56" s="14"/>
      <c r="X56" s="14"/>
      <c r="AB56" s="14"/>
      <c r="AC56" s="14"/>
      <c r="AD56" s="14"/>
      <c r="AE56" s="14"/>
      <c r="AF56" s="14"/>
      <c r="AG56" s="14"/>
      <c r="AH56" s="14"/>
      <c r="AI56" s="14"/>
      <c r="AJ56" s="14"/>
      <c r="AK56" s="14"/>
      <c r="AL56" s="14"/>
      <c r="AM56" s="14"/>
      <c r="AN56" s="14"/>
      <c r="AO56" s="14"/>
    </row>
    <row r="57" spans="1:41" ht="6" customHeight="1">
      <c r="A57" s="14"/>
      <c r="B57" s="330"/>
      <c r="C57" s="330"/>
      <c r="D57" s="322"/>
      <c r="E57" s="330"/>
      <c r="F57" s="330"/>
      <c r="G57" s="330"/>
      <c r="H57" s="330"/>
      <c r="I57" s="330"/>
      <c r="J57" s="330"/>
      <c r="K57" s="330"/>
      <c r="L57" s="227"/>
      <c r="M57" s="330"/>
      <c r="N57" s="227"/>
      <c r="O57" s="227"/>
      <c r="P57" s="237"/>
      <c r="Q57" s="237"/>
      <c r="R57" s="330"/>
      <c r="S57" s="349"/>
      <c r="T57" s="349"/>
      <c r="U57" s="349"/>
      <c r="V57" s="349"/>
      <c r="W57" s="349"/>
      <c r="X57" s="349"/>
      <c r="AB57" s="14"/>
      <c r="AC57" s="14"/>
      <c r="AD57" s="14"/>
      <c r="AE57" s="14"/>
      <c r="AF57" s="14"/>
      <c r="AG57" s="14"/>
      <c r="AH57" s="14"/>
      <c r="AI57" s="14"/>
      <c r="AJ57" s="14"/>
      <c r="AK57" s="14"/>
      <c r="AL57" s="14"/>
      <c r="AM57" s="14"/>
      <c r="AN57" s="14"/>
      <c r="AO57" s="14"/>
    </row>
    <row r="58" spans="1:41" hidden="1">
      <c r="A58" s="14"/>
      <c r="B58" s="228"/>
      <c r="C58" s="486"/>
      <c r="D58" s="486"/>
      <c r="E58" s="486"/>
      <c r="F58" s="486"/>
      <c r="G58" s="486"/>
      <c r="H58" s="348"/>
      <c r="I58" s="14"/>
      <c r="J58" s="297"/>
      <c r="K58" s="350"/>
      <c r="L58" s="350"/>
      <c r="M58" s="350"/>
      <c r="N58" s="350"/>
      <c r="O58" s="350"/>
      <c r="P58" s="350"/>
      <c r="Q58" s="350"/>
      <c r="R58" s="350"/>
      <c r="S58" s="350"/>
      <c r="T58" s="350"/>
      <c r="U58" s="350"/>
      <c r="V58" s="350"/>
      <c r="W58" s="350"/>
      <c r="X58" s="350"/>
      <c r="AB58" s="14"/>
      <c r="AC58" s="14"/>
      <c r="AD58" s="14"/>
      <c r="AE58" s="14"/>
      <c r="AF58" s="14"/>
      <c r="AG58" s="14"/>
      <c r="AH58" s="14"/>
      <c r="AI58" s="14"/>
      <c r="AJ58" s="14"/>
      <c r="AK58" s="14"/>
      <c r="AL58" s="14"/>
      <c r="AM58" s="14"/>
      <c r="AN58" s="14"/>
      <c r="AO58" s="14"/>
    </row>
    <row r="59" spans="1:41" ht="6" hidden="1" customHeight="1">
      <c r="A59" s="14"/>
      <c r="B59" s="330"/>
      <c r="C59" s="330"/>
      <c r="D59" s="322"/>
      <c r="E59" s="330"/>
      <c r="F59" s="330"/>
      <c r="G59" s="330"/>
      <c r="H59" s="330"/>
      <c r="I59" s="330"/>
      <c r="J59" s="341"/>
      <c r="K59" s="341"/>
      <c r="L59" s="341"/>
      <c r="M59" s="341"/>
      <c r="N59" s="341"/>
      <c r="O59" s="341"/>
      <c r="P59" s="341"/>
      <c r="Q59" s="341"/>
      <c r="R59" s="341"/>
      <c r="S59" s="341"/>
      <c r="T59" s="341"/>
      <c r="U59" s="341"/>
      <c r="V59" s="341"/>
      <c r="W59" s="341"/>
      <c r="X59" s="341"/>
      <c r="AB59" s="14"/>
      <c r="AC59" s="14"/>
      <c r="AD59" s="14"/>
      <c r="AE59" s="14"/>
      <c r="AF59" s="14"/>
      <c r="AG59" s="14"/>
      <c r="AH59" s="14"/>
      <c r="AI59" s="14"/>
      <c r="AJ59" s="14"/>
      <c r="AK59" s="14"/>
      <c r="AL59" s="14"/>
      <c r="AM59" s="14"/>
      <c r="AN59" s="14"/>
      <c r="AO59" s="14"/>
    </row>
    <row r="60" spans="1:41" ht="6" hidden="1" customHeight="1">
      <c r="A60" s="14"/>
      <c r="B60" s="341"/>
      <c r="C60" s="341"/>
      <c r="D60" s="341"/>
      <c r="E60" s="341"/>
      <c r="F60" s="341"/>
      <c r="G60" s="341"/>
      <c r="H60" s="341"/>
      <c r="I60" s="341"/>
      <c r="J60" s="341"/>
      <c r="K60" s="351"/>
      <c r="L60" s="351"/>
      <c r="M60" s="351"/>
      <c r="N60" s="351"/>
      <c r="O60" s="351"/>
      <c r="P60" s="351"/>
      <c r="Q60" s="351"/>
      <c r="R60" s="351"/>
      <c r="S60" s="341"/>
      <c r="T60" s="276"/>
      <c r="U60" s="276"/>
      <c r="V60" s="276"/>
      <c r="W60" s="276"/>
      <c r="X60" s="276"/>
      <c r="AB60" s="14"/>
      <c r="AC60" s="14"/>
      <c r="AD60" s="14"/>
      <c r="AE60" s="14"/>
      <c r="AF60" s="14"/>
      <c r="AG60" s="14"/>
      <c r="AH60" s="14"/>
      <c r="AI60" s="14"/>
      <c r="AJ60" s="14"/>
      <c r="AK60" s="14"/>
      <c r="AL60" s="14"/>
      <c r="AM60" s="14"/>
      <c r="AN60" s="14"/>
      <c r="AO60" s="14"/>
    </row>
    <row r="61" spans="1:41" ht="8.25" customHeight="1">
      <c r="A61" s="14"/>
      <c r="B61" s="341"/>
      <c r="C61" s="341"/>
      <c r="D61" s="341"/>
      <c r="E61" s="341"/>
      <c r="F61" s="341"/>
      <c r="G61" s="341"/>
      <c r="H61" s="341"/>
      <c r="I61" s="341"/>
      <c r="J61" s="341"/>
      <c r="K61" s="351"/>
      <c r="L61" s="351"/>
      <c r="M61" s="351"/>
      <c r="N61" s="351"/>
      <c r="O61" s="351"/>
      <c r="P61" s="351"/>
      <c r="Q61" s="351"/>
      <c r="R61" s="351"/>
      <c r="S61" s="341"/>
      <c r="T61" s="276"/>
      <c r="U61" s="276"/>
      <c r="V61" s="276"/>
      <c r="W61" s="276"/>
      <c r="X61" s="276"/>
      <c r="AB61" s="14"/>
      <c r="AC61" s="14"/>
      <c r="AD61" s="14"/>
      <c r="AE61" s="14"/>
      <c r="AF61" s="14"/>
      <c r="AG61" s="14"/>
      <c r="AH61" s="14"/>
      <c r="AI61" s="14"/>
      <c r="AJ61" s="14"/>
      <c r="AK61" s="14"/>
      <c r="AL61" s="14"/>
      <c r="AM61" s="14"/>
      <c r="AN61" s="14"/>
      <c r="AO61" s="14"/>
    </row>
    <row r="62" spans="1:41" ht="15" customHeight="1">
      <c r="A62" s="14"/>
      <c r="B62" s="526" t="s">
        <v>663</v>
      </c>
      <c r="C62" s="526"/>
      <c r="D62" s="526"/>
      <c r="E62" s="526"/>
      <c r="F62" s="526"/>
      <c r="G62" s="526"/>
      <c r="H62" s="526"/>
      <c r="I62" s="526"/>
      <c r="J62" s="526"/>
      <c r="K62" s="526"/>
      <c r="L62" s="527"/>
      <c r="M62" s="339"/>
      <c r="N62" s="259"/>
      <c r="O62" s="490" t="s">
        <v>379</v>
      </c>
      <c r="P62" s="490"/>
      <c r="Q62" s="490"/>
      <c r="R62" s="490"/>
      <c r="S62" s="490"/>
      <c r="T62" s="490"/>
      <c r="U62" s="490"/>
      <c r="V62" s="490"/>
      <c r="W62" s="493"/>
      <c r="X62" s="339"/>
      <c r="Y62" s="317"/>
      <c r="AB62" s="14"/>
      <c r="AC62" s="14"/>
      <c r="AD62" s="14"/>
      <c r="AE62" s="14"/>
      <c r="AF62" s="14"/>
      <c r="AG62" s="14"/>
      <c r="AH62" s="14"/>
      <c r="AI62" s="14"/>
      <c r="AJ62" s="14"/>
      <c r="AK62" s="14"/>
      <c r="AL62" s="14"/>
      <c r="AM62" s="14"/>
      <c r="AN62" s="14"/>
      <c r="AO62" s="14"/>
    </row>
    <row r="63" spans="1:41" ht="8.25" customHeight="1">
      <c r="A63" s="14"/>
      <c r="B63" s="341"/>
      <c r="C63" s="341"/>
      <c r="D63" s="341"/>
      <c r="E63" s="341"/>
      <c r="F63" s="341"/>
      <c r="G63" s="341"/>
      <c r="H63" s="341"/>
      <c r="I63" s="341"/>
      <c r="J63" s="341"/>
      <c r="K63" s="341"/>
      <c r="L63" s="276"/>
      <c r="M63" s="341"/>
      <c r="N63" s="276"/>
      <c r="O63" s="341"/>
      <c r="P63" s="276"/>
      <c r="Q63" s="332"/>
      <c r="R63" s="276"/>
      <c r="S63" s="329"/>
      <c r="T63" s="276"/>
      <c r="U63" s="276"/>
      <c r="V63" s="276"/>
      <c r="W63" s="276"/>
      <c r="X63" s="341"/>
      <c r="AB63" s="14"/>
      <c r="AC63" s="14"/>
      <c r="AD63" s="14"/>
      <c r="AE63" s="14"/>
      <c r="AF63" s="14"/>
      <c r="AG63" s="14"/>
      <c r="AH63" s="14"/>
      <c r="AI63" s="14"/>
      <c r="AJ63" s="14"/>
      <c r="AK63" s="14"/>
      <c r="AL63" s="14"/>
      <c r="AM63" s="14"/>
      <c r="AN63" s="14"/>
      <c r="AO63" s="14"/>
    </row>
    <row r="64" spans="1:41" ht="14.25" customHeight="1">
      <c r="A64" s="14"/>
      <c r="B64" s="178" t="s">
        <v>462</v>
      </c>
      <c r="C64" s="178"/>
      <c r="D64" s="341"/>
      <c r="E64" s="341"/>
      <c r="F64" s="341"/>
      <c r="G64" s="341"/>
      <c r="H64" s="341"/>
      <c r="I64" s="341"/>
      <c r="J64" s="341"/>
      <c r="K64" s="341"/>
      <c r="L64" s="276"/>
      <c r="M64" s="341"/>
      <c r="N64" s="276"/>
      <c r="O64" s="341"/>
      <c r="P64" s="276"/>
      <c r="Q64" s="332"/>
      <c r="R64" s="491"/>
      <c r="S64" s="491"/>
      <c r="T64" s="276"/>
      <c r="U64" s="14"/>
      <c r="V64" s="276"/>
      <c r="W64" s="324"/>
      <c r="X64" s="201"/>
      <c r="AB64" s="14"/>
      <c r="AC64" s="14"/>
      <c r="AD64" s="14"/>
      <c r="AE64" s="14"/>
      <c r="AF64" s="14"/>
      <c r="AG64" s="14"/>
      <c r="AH64" s="14"/>
      <c r="AI64" s="14"/>
      <c r="AJ64" s="14"/>
      <c r="AK64" s="14"/>
      <c r="AL64" s="14"/>
      <c r="AM64" s="14"/>
      <c r="AN64" s="14"/>
      <c r="AO64" s="14"/>
    </row>
    <row r="65" spans="1:41" ht="8.25" customHeight="1">
      <c r="A65" s="14"/>
      <c r="B65" s="341"/>
      <c r="C65" s="341"/>
      <c r="D65" s="341"/>
      <c r="E65" s="341"/>
      <c r="F65" s="341"/>
      <c r="G65" s="341"/>
      <c r="H65" s="341"/>
      <c r="I65" s="341"/>
      <c r="J65" s="341"/>
      <c r="K65" s="341"/>
      <c r="L65" s="276"/>
      <c r="M65" s="341"/>
      <c r="N65" s="276"/>
      <c r="O65" s="341"/>
      <c r="P65" s="276"/>
      <c r="Q65" s="332"/>
      <c r="R65" s="276"/>
      <c r="S65" s="329"/>
      <c r="T65" s="276"/>
      <c r="U65" s="276"/>
      <c r="V65" s="276"/>
      <c r="W65" s="276"/>
      <c r="X65" s="341"/>
      <c r="AB65" s="14"/>
      <c r="AC65" s="14"/>
      <c r="AD65" s="14"/>
      <c r="AE65" s="14"/>
      <c r="AF65" s="14"/>
      <c r="AG65" s="14"/>
      <c r="AH65" s="14"/>
      <c r="AI65" s="14"/>
      <c r="AJ65" s="14"/>
      <c r="AK65" s="14"/>
      <c r="AL65" s="14"/>
      <c r="AM65" s="14"/>
      <c r="AN65" s="14"/>
      <c r="AO65" s="14"/>
    </row>
    <row r="66" spans="1:41" ht="15" customHeight="1">
      <c r="A66" s="14"/>
      <c r="B66" s="178" t="s">
        <v>383</v>
      </c>
      <c r="C66" s="178"/>
      <c r="D66" s="341"/>
      <c r="E66" s="341"/>
      <c r="F66" s="341"/>
      <c r="G66" s="341"/>
      <c r="H66" s="341"/>
      <c r="I66" s="341"/>
      <c r="J66" s="341"/>
      <c r="K66" s="341"/>
      <c r="L66" s="276"/>
      <c r="M66" s="341"/>
      <c r="N66" s="276"/>
      <c r="O66" s="341"/>
      <c r="P66" s="276"/>
      <c r="Q66" s="332"/>
      <c r="R66" s="491"/>
      <c r="S66" s="491"/>
      <c r="T66" s="276"/>
      <c r="U66" s="201"/>
      <c r="V66" s="276"/>
      <c r="W66" s="324"/>
      <c r="X66" s="201"/>
      <c r="AB66" s="14"/>
      <c r="AC66" s="14"/>
      <c r="AD66" s="14"/>
      <c r="AE66" s="14"/>
      <c r="AF66" s="14"/>
      <c r="AG66" s="14"/>
      <c r="AH66" s="14"/>
      <c r="AI66" s="14"/>
      <c r="AJ66" s="14"/>
      <c r="AK66" s="14"/>
      <c r="AL66" s="14"/>
      <c r="AM66" s="14"/>
      <c r="AN66" s="14"/>
      <c r="AO66" s="14"/>
    </row>
    <row r="67" spans="1:41" ht="6" customHeight="1" thickBot="1">
      <c r="A67" s="14"/>
      <c r="B67" s="524"/>
      <c r="C67" s="524"/>
      <c r="D67" s="524"/>
      <c r="E67" s="524"/>
      <c r="F67" s="524"/>
      <c r="G67" s="524"/>
      <c r="H67" s="524"/>
      <c r="I67" s="524"/>
      <c r="J67" s="524"/>
      <c r="K67" s="524"/>
      <c r="L67" s="524"/>
      <c r="M67" s="524"/>
      <c r="N67" s="524"/>
      <c r="O67" s="524"/>
      <c r="P67" s="524"/>
      <c r="Q67" s="524"/>
      <c r="R67" s="524"/>
      <c r="S67" s="524"/>
      <c r="T67" s="524"/>
      <c r="U67" s="524"/>
      <c r="V67" s="524"/>
      <c r="W67" s="524"/>
      <c r="X67" s="524"/>
    </row>
    <row r="68" spans="1:41" ht="15" customHeight="1" thickBot="1">
      <c r="A68" s="303"/>
      <c r="B68" s="341" t="s">
        <v>656</v>
      </c>
      <c r="C68" s="341"/>
      <c r="D68" s="341"/>
      <c r="E68" s="341"/>
      <c r="F68" s="341"/>
      <c r="G68" s="341"/>
      <c r="H68" s="341"/>
      <c r="I68" s="458"/>
      <c r="K68" s="528" t="s">
        <v>657</v>
      </c>
      <c r="L68" s="528"/>
      <c r="M68" s="528"/>
      <c r="N68" s="528"/>
      <c r="O68" s="528"/>
      <c r="P68" s="528"/>
      <c r="Q68" s="528"/>
      <c r="R68" s="276"/>
      <c r="S68" s="529"/>
      <c r="T68" s="530"/>
      <c r="U68" s="530"/>
      <c r="V68" s="530"/>
      <c r="W68" s="531"/>
      <c r="X68" s="276"/>
    </row>
    <row r="69" spans="1:41" ht="13.5" thickBot="1">
      <c r="A69" s="14"/>
      <c r="B69" s="352"/>
      <c r="C69" s="352"/>
      <c r="D69" s="352"/>
      <c r="E69" s="352"/>
      <c r="F69" s="352"/>
      <c r="G69" s="352"/>
      <c r="H69" s="352"/>
      <c r="I69" s="352"/>
      <c r="J69" s="352"/>
      <c r="K69" s="352"/>
      <c r="L69" s="352"/>
      <c r="M69" s="352"/>
      <c r="N69" s="352"/>
      <c r="O69" s="352"/>
      <c r="P69" s="352"/>
      <c r="Q69" s="352"/>
      <c r="R69" s="352"/>
      <c r="S69" s="352"/>
      <c r="T69" s="352"/>
      <c r="U69" s="352"/>
      <c r="V69" s="352"/>
      <c r="W69" s="352"/>
      <c r="X69" s="352"/>
    </row>
    <row r="70" spans="1:41" ht="13.5" thickTop="1">
      <c r="A70" s="14"/>
      <c r="B70" s="523">
        <f ca="1">NOW()</f>
        <v>45394.543080902775</v>
      </c>
      <c r="C70" s="523"/>
      <c r="D70" s="523"/>
      <c r="E70" s="330"/>
      <c r="F70" s="330"/>
      <c r="G70" s="330"/>
      <c r="H70" s="330"/>
      <c r="I70" s="330"/>
      <c r="J70" s="330"/>
      <c r="K70" s="330"/>
      <c r="L70" s="330"/>
      <c r="M70" s="330"/>
      <c r="N70" s="330"/>
      <c r="O70" s="330"/>
      <c r="P70" s="330"/>
      <c r="Q70" s="330"/>
      <c r="R70" s="330"/>
      <c r="S70" s="330"/>
      <c r="T70" s="330"/>
      <c r="U70" s="330"/>
      <c r="V70" s="330"/>
      <c r="W70" s="330"/>
      <c r="X70" s="330" t="s">
        <v>31</v>
      </c>
    </row>
    <row r="71" spans="1:41">
      <c r="A71" s="14"/>
      <c r="B71" s="14"/>
      <c r="C71" s="14"/>
      <c r="D71" s="14"/>
      <c r="E71" s="14"/>
      <c r="F71" s="14"/>
      <c r="G71" s="14"/>
      <c r="H71" s="14"/>
      <c r="I71" s="14"/>
      <c r="J71" s="14"/>
      <c r="K71" s="14"/>
      <c r="L71" s="14"/>
      <c r="M71" s="14"/>
      <c r="N71" s="14"/>
      <c r="O71" s="14"/>
      <c r="P71" s="14"/>
      <c r="Q71" s="14"/>
      <c r="R71" s="14"/>
      <c r="S71" s="14"/>
      <c r="T71" s="14"/>
      <c r="U71" s="14"/>
      <c r="V71" s="14"/>
      <c r="W71" s="14"/>
      <c r="X71" s="14"/>
    </row>
    <row r="72" spans="1:41">
      <c r="A72" s="14"/>
      <c r="B72" s="14"/>
      <c r="C72" s="14"/>
      <c r="D72" s="14"/>
      <c r="E72" s="14"/>
      <c r="F72" s="14"/>
      <c r="G72" s="14"/>
      <c r="H72" s="14"/>
      <c r="I72" s="14"/>
      <c r="J72" s="14"/>
      <c r="K72" s="14"/>
      <c r="L72" s="14"/>
      <c r="M72" s="14"/>
      <c r="N72" s="14"/>
      <c r="O72" s="14"/>
      <c r="P72" s="14"/>
      <c r="Q72" s="14"/>
      <c r="R72" s="14"/>
      <c r="S72" s="14"/>
      <c r="T72" s="14"/>
      <c r="U72" s="14"/>
      <c r="V72" s="14"/>
      <c r="W72" s="14"/>
      <c r="X72" s="14"/>
    </row>
    <row r="73" spans="1:41">
      <c r="A73" s="14"/>
      <c r="B73" s="14"/>
      <c r="C73" s="14"/>
      <c r="D73" s="14"/>
      <c r="E73" s="14"/>
      <c r="F73" s="14"/>
      <c r="G73" s="14"/>
      <c r="H73" s="14"/>
      <c r="I73" s="14"/>
      <c r="J73" s="14"/>
      <c r="K73" s="14"/>
      <c r="L73" s="14"/>
      <c r="M73" s="14"/>
      <c r="N73" s="14"/>
      <c r="O73" s="14"/>
      <c r="P73" s="14"/>
      <c r="Q73" s="14"/>
      <c r="R73" s="14"/>
      <c r="S73" s="14"/>
      <c r="T73" s="14"/>
      <c r="U73" s="14"/>
      <c r="V73" s="14"/>
      <c r="W73" s="14"/>
      <c r="X73" s="14"/>
    </row>
    <row r="74" spans="1:41">
      <c r="A74" s="14"/>
      <c r="B74" s="14"/>
      <c r="C74" s="14"/>
      <c r="D74" s="14"/>
      <c r="E74" s="14"/>
      <c r="F74" s="14"/>
      <c r="G74" s="14"/>
      <c r="H74" s="14"/>
      <c r="I74" s="14"/>
      <c r="J74" s="14"/>
      <c r="K74" s="14"/>
      <c r="L74" s="14"/>
      <c r="M74" s="14"/>
      <c r="N74" s="14"/>
      <c r="O74" s="14"/>
      <c r="P74" s="14"/>
      <c r="Q74" s="14"/>
      <c r="R74" s="14"/>
      <c r="S74" s="14"/>
      <c r="T74" s="14"/>
      <c r="U74" s="14"/>
      <c r="V74" s="14"/>
      <c r="W74" s="14"/>
      <c r="X74" s="14"/>
    </row>
    <row r="75" spans="1:41">
      <c r="A75" s="14"/>
      <c r="B75" s="14"/>
      <c r="C75" s="14"/>
      <c r="D75" s="14"/>
      <c r="E75" s="14"/>
      <c r="F75" s="14"/>
      <c r="G75" s="14"/>
      <c r="H75" s="14"/>
      <c r="I75" s="14"/>
      <c r="J75" s="14"/>
      <c r="K75" s="14"/>
      <c r="L75" s="14"/>
      <c r="M75" s="14"/>
      <c r="N75" s="14"/>
      <c r="O75" s="14"/>
      <c r="P75" s="14"/>
      <c r="Q75" s="14"/>
      <c r="R75" s="14"/>
      <c r="S75" s="14"/>
      <c r="T75" s="14"/>
      <c r="U75" s="14"/>
      <c r="V75" s="14"/>
      <c r="W75" s="14"/>
      <c r="X75" s="14"/>
    </row>
    <row r="76" spans="1:41">
      <c r="A76" s="14"/>
      <c r="B76" s="14"/>
      <c r="C76" s="14"/>
      <c r="D76" s="14"/>
      <c r="E76" s="14"/>
      <c r="F76" s="14"/>
      <c r="G76" s="14"/>
      <c r="H76" s="14"/>
      <c r="I76" s="14"/>
      <c r="J76" s="14"/>
      <c r="K76" s="14"/>
      <c r="L76" s="14"/>
      <c r="M76" s="14"/>
      <c r="N76" s="14"/>
      <c r="O76" s="14"/>
      <c r="P76" s="14"/>
      <c r="Q76" s="14"/>
      <c r="R76" s="14"/>
      <c r="S76" s="14"/>
      <c r="T76" s="14"/>
      <c r="U76" s="14"/>
      <c r="V76" s="14"/>
      <c r="W76" s="14"/>
      <c r="X76" s="14"/>
    </row>
    <row r="77" spans="1:41">
      <c r="A77" s="14"/>
      <c r="B77" s="14"/>
      <c r="C77" s="14"/>
      <c r="D77" s="14"/>
      <c r="E77" s="14"/>
      <c r="F77" s="14"/>
      <c r="G77" s="14"/>
      <c r="H77" s="14"/>
      <c r="I77" s="14"/>
      <c r="J77" s="14"/>
      <c r="K77" s="14"/>
      <c r="L77" s="14"/>
      <c r="M77" s="14"/>
      <c r="N77" s="14"/>
      <c r="O77" s="14"/>
      <c r="P77" s="14"/>
      <c r="Q77" s="14"/>
      <c r="R77" s="14"/>
      <c r="S77" s="14"/>
      <c r="T77" s="14"/>
      <c r="U77" s="14"/>
      <c r="V77" s="14"/>
      <c r="W77" s="14"/>
      <c r="X77" s="14"/>
    </row>
  </sheetData>
  <mergeCells count="144">
    <mergeCell ref="B70:D70"/>
    <mergeCell ref="B67:X67"/>
    <mergeCell ref="R64:S64"/>
    <mergeCell ref="R66:S66"/>
    <mergeCell ref="C58:G58"/>
    <mergeCell ref="C54:F54"/>
    <mergeCell ref="H54:I54"/>
    <mergeCell ref="M54:N54"/>
    <mergeCell ref="O54:X54"/>
    <mergeCell ref="C56:F56"/>
    <mergeCell ref="J56:Q56"/>
    <mergeCell ref="O62:W62"/>
    <mergeCell ref="B62:L62"/>
    <mergeCell ref="K68:Q68"/>
    <mergeCell ref="S68:W68"/>
    <mergeCell ref="Q50:U50"/>
    <mergeCell ref="B52:C52"/>
    <mergeCell ref="D52:K52"/>
    <mergeCell ref="M52:N52"/>
    <mergeCell ref="O52:T52"/>
    <mergeCell ref="V52:X52"/>
    <mergeCell ref="B46:G46"/>
    <mergeCell ref="B50:D50"/>
    <mergeCell ref="E50:K50"/>
    <mergeCell ref="I46:X46"/>
    <mergeCell ref="B48:X48"/>
    <mergeCell ref="V42:W42"/>
    <mergeCell ref="B43:E43"/>
    <mergeCell ref="F43:I43"/>
    <mergeCell ref="K43:N43"/>
    <mergeCell ref="O43:P43"/>
    <mergeCell ref="Q43:R43"/>
    <mergeCell ref="S43:T43"/>
    <mergeCell ref="V43:W43"/>
    <mergeCell ref="B42:E42"/>
    <mergeCell ref="F42:I42"/>
    <mergeCell ref="K42:N42"/>
    <mergeCell ref="O42:P42"/>
    <mergeCell ref="Q42:R42"/>
    <mergeCell ref="S42:T42"/>
    <mergeCell ref="V40:W40"/>
    <mergeCell ref="B41:E41"/>
    <mergeCell ref="F41:I41"/>
    <mergeCell ref="K41:N41"/>
    <mergeCell ref="O41:P41"/>
    <mergeCell ref="Q41:R41"/>
    <mergeCell ref="S41:T41"/>
    <mergeCell ref="V41:W41"/>
    <mergeCell ref="B40:E40"/>
    <mergeCell ref="F40:I40"/>
    <mergeCell ref="K40:N40"/>
    <mergeCell ref="O40:P40"/>
    <mergeCell ref="Q40:R40"/>
    <mergeCell ref="S40:T40"/>
    <mergeCell ref="V38:W38"/>
    <mergeCell ref="B39:E39"/>
    <mergeCell ref="F39:I39"/>
    <mergeCell ref="K39:N39"/>
    <mergeCell ref="O39:P39"/>
    <mergeCell ref="Q39:R39"/>
    <mergeCell ref="S39:T39"/>
    <mergeCell ref="V39:W39"/>
    <mergeCell ref="B38:E38"/>
    <mergeCell ref="F38:I38"/>
    <mergeCell ref="K38:N38"/>
    <mergeCell ref="O38:P38"/>
    <mergeCell ref="Q38:R38"/>
    <mergeCell ref="S38:T38"/>
    <mergeCell ref="V36:W36"/>
    <mergeCell ref="B37:E37"/>
    <mergeCell ref="F37:I37"/>
    <mergeCell ref="K37:N37"/>
    <mergeCell ref="O37:P37"/>
    <mergeCell ref="Q37:R37"/>
    <mergeCell ref="S37:T37"/>
    <mergeCell ref="V37:W37"/>
    <mergeCell ref="B36:E36"/>
    <mergeCell ref="F36:I36"/>
    <mergeCell ref="K36:N36"/>
    <mergeCell ref="O36:P36"/>
    <mergeCell ref="Q36:R36"/>
    <mergeCell ref="S36:T36"/>
    <mergeCell ref="V34:W34"/>
    <mergeCell ref="B35:E35"/>
    <mergeCell ref="F35:I35"/>
    <mergeCell ref="K35:N35"/>
    <mergeCell ref="O35:P35"/>
    <mergeCell ref="Q35:R35"/>
    <mergeCell ref="S35:T35"/>
    <mergeCell ref="V35:W35"/>
    <mergeCell ref="B34:E34"/>
    <mergeCell ref="F34:I34"/>
    <mergeCell ref="K34:N34"/>
    <mergeCell ref="O34:P34"/>
    <mergeCell ref="Q34:R34"/>
    <mergeCell ref="S34:T34"/>
    <mergeCell ref="V32:W32"/>
    <mergeCell ref="B33:E33"/>
    <mergeCell ref="F33:I33"/>
    <mergeCell ref="K33:N33"/>
    <mergeCell ref="O33:P33"/>
    <mergeCell ref="Q33:R33"/>
    <mergeCell ref="S33:T33"/>
    <mergeCell ref="V33:W33"/>
    <mergeCell ref="B32:E32"/>
    <mergeCell ref="F32:I32"/>
    <mergeCell ref="K32:N32"/>
    <mergeCell ref="O32:P32"/>
    <mergeCell ref="Q32:R32"/>
    <mergeCell ref="S32:T32"/>
    <mergeCell ref="B31:E31"/>
    <mergeCell ref="F31:I31"/>
    <mergeCell ref="K31:M31"/>
    <mergeCell ref="O31:P31"/>
    <mergeCell ref="Q31:R31"/>
    <mergeCell ref="S31:T31"/>
    <mergeCell ref="V31:W31"/>
    <mergeCell ref="S17:X17"/>
    <mergeCell ref="E21:G21"/>
    <mergeCell ref="I16:M16"/>
    <mergeCell ref="I19:M19"/>
    <mergeCell ref="I21:M21"/>
    <mergeCell ref="I23:M23"/>
    <mergeCell ref="I25:M25"/>
    <mergeCell ref="S18:X23"/>
    <mergeCell ref="B14:E14"/>
    <mergeCell ref="B12:C12"/>
    <mergeCell ref="L12:M12"/>
    <mergeCell ref="O12:R12"/>
    <mergeCell ref="U12:W12"/>
    <mergeCell ref="I17:M17"/>
    <mergeCell ref="B1:X1"/>
    <mergeCell ref="B2:X2"/>
    <mergeCell ref="K4:S4"/>
    <mergeCell ref="V4:X4"/>
    <mergeCell ref="K6:O6"/>
    <mergeCell ref="E10:H10"/>
    <mergeCell ref="J10:K10"/>
    <mergeCell ref="L10:M10"/>
    <mergeCell ref="O10:R10"/>
    <mergeCell ref="U10:W10"/>
    <mergeCell ref="B5:G5"/>
    <mergeCell ref="I4:J4"/>
    <mergeCell ref="B8:X8"/>
  </mergeCells>
  <conditionalFormatting sqref="A32:A33">
    <cfRule type="cellIs" dxfId="2" priority="5" stopIfTrue="1" operator="equal">
      <formula>0</formula>
    </cfRule>
  </conditionalFormatting>
  <conditionalFormatting sqref="A34:A43">
    <cfRule type="cellIs" dxfId="1" priority="1" stopIfTrue="1" operator="equal">
      <formula>0</formula>
    </cfRule>
  </conditionalFormatting>
  <dataValidations count="5">
    <dataValidation type="textLength" allowBlank="1" showInputMessage="1" showErrorMessage="1" error="Needs to be 4 to 5 decimals_x000a_Ex: -81.12543" sqref="Q32:R43" xr:uid="{00000000-0002-0000-0100-000000000000}">
      <formula1>8</formula1>
      <formula2>9</formula2>
    </dataValidation>
    <dataValidation type="textLength" allowBlank="1" showInputMessage="1" showErrorMessage="1" sqref="I56" xr:uid="{00000000-0002-0000-0100-000002000000}">
      <formula1>0</formula1>
      <formula2>100</formula2>
    </dataValidation>
    <dataValidation type="textLength" allowBlank="1" showInputMessage="1" showErrorMessage="1" error="Needs to be 4 to 5 decimal places. Ex: 34.03001" sqref="O32:P43" xr:uid="{00000000-0002-0000-0100-000003000000}">
      <formula1>7</formula1>
      <formula2>8</formula2>
    </dataValidation>
    <dataValidation type="list" allowBlank="1" showInputMessage="1" showErrorMessage="1" sqref="E12" xr:uid="{521039BC-E103-4511-85CE-853DBAF316C7}">
      <formula1>"X"</formula1>
    </dataValidation>
    <dataValidation type="list" allowBlank="1" showInputMessage="1" showErrorMessage="1" sqref="C56:F56" xr:uid="{5BAF5B2F-2017-4BAB-B23B-40866E048D89}">
      <formula1>"non-profit, municipality, DDSN Affiliate, municipal association, council of governement"</formula1>
    </dataValidation>
  </dataValidations>
  <pageMargins left="0.25" right="0.25" top="0.75" bottom="0.25" header="0.3" footer="0.3"/>
  <pageSetup scale="71" orientation="portrait" horizontalDpi="1200" verticalDpi="1200"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100-000005000000}">
          <x14:formula1>
            <xm:f>'Tables-hidden'!$B$2:$B$3</xm:f>
          </x14:formula1>
          <xm:sqref>M62 X62 R64 G14 R66:S66 I68</xm:sqref>
        </x14:dataValidation>
        <x14:dataValidation type="list" allowBlank="1" showInputMessage="1" showErrorMessage="1" xr:uid="{00000000-0002-0000-0100-000007000000}">
          <x14:formula1>
            <xm:f>'Tables-hidden'!$C$1</xm:f>
          </x14:formula1>
          <xm:sqref>S10 L10 I10 L12 S12 X12 X10 I12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pageSetUpPr fitToPage="1"/>
  </sheetPr>
  <dimension ref="B1:P67"/>
  <sheetViews>
    <sheetView zoomScale="90" zoomScaleNormal="90" workbookViewId="0">
      <selection activeCell="R28" sqref="R28"/>
    </sheetView>
  </sheetViews>
  <sheetFormatPr defaultRowHeight="12.75"/>
  <cols>
    <col min="1" max="1" width="1.85546875" customWidth="1"/>
    <col min="3" max="3" width="11" customWidth="1"/>
    <col min="8" max="8" width="2" customWidth="1"/>
    <col min="9" max="9" width="9.42578125" customWidth="1"/>
    <col min="11" max="11" width="2" customWidth="1"/>
    <col min="14" max="14" width="1.85546875" customWidth="1"/>
    <col min="15" max="15" width="11.85546875" customWidth="1"/>
    <col min="16" max="16" width="10.140625" bestFit="1" customWidth="1"/>
    <col min="17" max="17" width="1.5703125" customWidth="1"/>
  </cols>
  <sheetData>
    <row r="1" spans="2:16">
      <c r="B1" s="533" t="str">
        <f>IF('1'!K4="","Application Name-From Page 1",'1'!K4)</f>
        <v>Application Name-From Page 1</v>
      </c>
      <c r="C1" s="533"/>
      <c r="D1" s="533"/>
      <c r="E1" s="533"/>
      <c r="F1" s="533"/>
      <c r="G1" s="533"/>
      <c r="H1" s="533"/>
      <c r="I1" s="533"/>
      <c r="J1" s="533"/>
      <c r="O1" s="552"/>
      <c r="P1" s="552"/>
    </row>
    <row r="3" spans="2:16" ht="15">
      <c r="B3" s="532" t="s">
        <v>352</v>
      </c>
      <c r="C3" s="532"/>
      <c r="D3" s="532"/>
      <c r="E3" s="532"/>
      <c r="F3" s="532"/>
      <c r="G3" s="532"/>
      <c r="H3" s="532"/>
      <c r="I3" s="532"/>
      <c r="J3" s="532"/>
      <c r="K3" s="532"/>
      <c r="L3" s="532"/>
      <c r="M3" s="532"/>
      <c r="N3" s="532"/>
      <c r="O3" s="532"/>
      <c r="P3" s="532"/>
    </row>
    <row r="4" spans="2:16">
      <c r="B4" s="2" t="s">
        <v>602</v>
      </c>
      <c r="I4" s="2" t="s">
        <v>20</v>
      </c>
      <c r="L4" s="2" t="s">
        <v>21</v>
      </c>
    </row>
    <row r="5" spans="2:16" ht="18" customHeight="1">
      <c r="B5" s="539"/>
      <c r="C5" s="540"/>
      <c r="D5" s="540"/>
      <c r="E5" s="540"/>
      <c r="F5" s="540"/>
      <c r="G5" s="541"/>
      <c r="H5" s="14"/>
      <c r="I5" s="535"/>
      <c r="J5" s="536"/>
      <c r="K5" s="14"/>
      <c r="L5" s="545"/>
      <c r="M5" s="546"/>
      <c r="N5" s="546"/>
      <c r="O5" s="546"/>
      <c r="P5" s="547"/>
    </row>
    <row r="6" spans="2:16" ht="4.5" customHeight="1">
      <c r="B6" s="2"/>
      <c r="C6" s="2"/>
      <c r="D6" s="2"/>
      <c r="E6" s="2"/>
      <c r="F6" s="2"/>
      <c r="G6" s="2"/>
      <c r="H6" s="14"/>
      <c r="I6" s="2"/>
      <c r="J6" s="2"/>
      <c r="K6" s="14"/>
      <c r="L6" s="2"/>
      <c r="M6" s="2"/>
      <c r="N6" s="2"/>
      <c r="O6" s="2"/>
      <c r="P6" s="2"/>
    </row>
    <row r="7" spans="2:16" ht="18" customHeight="1">
      <c r="B7" s="539"/>
      <c r="C7" s="540"/>
      <c r="D7" s="540"/>
      <c r="E7" s="540"/>
      <c r="F7" s="540"/>
      <c r="G7" s="541"/>
      <c r="H7" s="14"/>
      <c r="I7" s="535"/>
      <c r="J7" s="536"/>
      <c r="K7" s="14"/>
      <c r="L7" s="545"/>
      <c r="M7" s="546"/>
      <c r="N7" s="546"/>
      <c r="O7" s="546"/>
      <c r="P7" s="547"/>
    </row>
    <row r="8" spans="2:16" ht="4.5" customHeight="1">
      <c r="B8" s="2"/>
      <c r="C8" s="2"/>
      <c r="D8" s="2"/>
      <c r="E8" s="2"/>
      <c r="F8" s="2"/>
      <c r="G8" s="2"/>
      <c r="H8" s="14"/>
      <c r="I8" s="2"/>
      <c r="J8" s="2"/>
      <c r="K8" s="14"/>
      <c r="L8" s="2"/>
      <c r="M8" s="2"/>
      <c r="N8" s="2"/>
      <c r="O8" s="2"/>
      <c r="P8" s="2"/>
    </row>
    <row r="9" spans="2:16" ht="18" customHeight="1">
      <c r="B9" s="539"/>
      <c r="C9" s="540"/>
      <c r="D9" s="540"/>
      <c r="E9" s="540"/>
      <c r="F9" s="540"/>
      <c r="G9" s="541"/>
      <c r="H9" s="14"/>
      <c r="I9" s="535"/>
      <c r="J9" s="536"/>
      <c r="K9" s="14"/>
      <c r="L9" s="545"/>
      <c r="M9" s="546"/>
      <c r="N9" s="546"/>
      <c r="O9" s="546"/>
      <c r="P9" s="547"/>
    </row>
    <row r="10" spans="2:16" ht="4.5" customHeight="1">
      <c r="B10" s="2"/>
      <c r="C10" s="2"/>
      <c r="D10" s="2"/>
      <c r="E10" s="2"/>
      <c r="F10" s="2"/>
      <c r="G10" s="2"/>
      <c r="H10" s="14"/>
      <c r="I10" s="2"/>
      <c r="J10" s="2"/>
      <c r="K10" s="14"/>
      <c r="L10" s="2"/>
      <c r="M10" s="2"/>
      <c r="N10" s="2"/>
      <c r="O10" s="2"/>
      <c r="P10" s="2"/>
    </row>
    <row r="11" spans="2:16" ht="18" customHeight="1">
      <c r="B11" s="539"/>
      <c r="C11" s="540"/>
      <c r="D11" s="540"/>
      <c r="E11" s="540"/>
      <c r="F11" s="540"/>
      <c r="G11" s="541"/>
      <c r="H11" s="14"/>
      <c r="I11" s="535"/>
      <c r="J11" s="536"/>
      <c r="K11" s="14"/>
      <c r="L11" s="545"/>
      <c r="M11" s="546"/>
      <c r="N11" s="546"/>
      <c r="O11" s="546"/>
      <c r="P11" s="547"/>
    </row>
    <row r="12" spans="2:16" ht="4.5" customHeight="1">
      <c r="B12" s="2"/>
      <c r="C12" s="2"/>
      <c r="D12" s="2"/>
      <c r="E12" s="2"/>
      <c r="F12" s="2"/>
      <c r="G12" s="2"/>
      <c r="H12" s="14"/>
      <c r="I12" s="2"/>
      <c r="J12" s="2"/>
      <c r="K12" s="14"/>
      <c r="L12" s="2"/>
      <c r="M12" s="2"/>
      <c r="N12" s="2"/>
      <c r="O12" s="2"/>
      <c r="P12" s="2"/>
    </row>
    <row r="13" spans="2:16" ht="18" customHeight="1">
      <c r="B13" s="539"/>
      <c r="C13" s="540"/>
      <c r="D13" s="540"/>
      <c r="E13" s="540"/>
      <c r="F13" s="540"/>
      <c r="G13" s="541"/>
      <c r="H13" s="14"/>
      <c r="I13" s="535"/>
      <c r="J13" s="536"/>
      <c r="K13" s="14"/>
      <c r="L13" s="545"/>
      <c r="M13" s="546"/>
      <c r="N13" s="546"/>
      <c r="O13" s="546"/>
      <c r="P13" s="547"/>
    </row>
    <row r="14" spans="2:16" ht="4.5" customHeight="1">
      <c r="B14" s="2"/>
      <c r="C14" s="2"/>
      <c r="D14" s="2"/>
      <c r="E14" s="2"/>
      <c r="F14" s="2"/>
      <c r="G14" s="2"/>
      <c r="H14" s="14"/>
      <c r="I14" s="2"/>
      <c r="J14" s="2"/>
      <c r="K14" s="14"/>
      <c r="L14" s="2"/>
      <c r="M14" s="2"/>
      <c r="N14" s="2"/>
      <c r="O14" s="2"/>
      <c r="P14" s="2"/>
    </row>
    <row r="15" spans="2:16" ht="18" customHeight="1">
      <c r="B15" s="539"/>
      <c r="C15" s="540"/>
      <c r="D15" s="540"/>
      <c r="E15" s="540"/>
      <c r="F15" s="540"/>
      <c r="G15" s="541"/>
      <c r="H15" s="14"/>
      <c r="I15" s="535"/>
      <c r="J15" s="536"/>
      <c r="K15" s="14"/>
      <c r="L15" s="545"/>
      <c r="M15" s="546"/>
      <c r="N15" s="546"/>
      <c r="O15" s="546"/>
      <c r="P15" s="547"/>
    </row>
    <row r="16" spans="2:16" ht="13.5" thickBot="1">
      <c r="B16" s="353"/>
      <c r="C16" s="353"/>
      <c r="D16" s="353"/>
      <c r="E16" s="353"/>
      <c r="F16" s="353"/>
      <c r="G16" s="353"/>
      <c r="H16" s="353"/>
      <c r="I16" s="353"/>
      <c r="J16" s="353"/>
      <c r="K16" s="353"/>
      <c r="L16" s="353"/>
      <c r="M16" s="353"/>
      <c r="N16" s="353"/>
      <c r="O16" s="353"/>
      <c r="P16" s="353"/>
    </row>
    <row r="17" spans="2:16" ht="4.5" customHeight="1" thickTop="1">
      <c r="B17" s="14"/>
      <c r="C17" s="14"/>
      <c r="D17" s="14"/>
      <c r="E17" s="14"/>
      <c r="F17" s="14"/>
      <c r="G17" s="14"/>
      <c r="H17" s="14"/>
      <c r="I17" s="14"/>
      <c r="J17" s="14"/>
      <c r="K17" s="14"/>
      <c r="L17" s="14"/>
      <c r="M17" s="14"/>
      <c r="N17" s="14"/>
      <c r="O17" s="14"/>
      <c r="P17" s="14"/>
    </row>
    <row r="18" spans="2:16" ht="18" customHeight="1">
      <c r="B18" s="11" t="s">
        <v>361</v>
      </c>
      <c r="C18" s="354"/>
      <c r="D18" s="539"/>
      <c r="E18" s="540"/>
      <c r="F18" s="540"/>
      <c r="G18" s="541"/>
      <c r="H18" s="14"/>
      <c r="I18" s="355" t="s">
        <v>22</v>
      </c>
      <c r="J18" s="339"/>
      <c r="K18" s="14"/>
      <c r="L18" s="355" t="s">
        <v>23</v>
      </c>
      <c r="M18" s="339"/>
      <c r="N18" s="464"/>
      <c r="O18" s="370" t="s">
        <v>664</v>
      </c>
      <c r="P18" s="463"/>
    </row>
    <row r="19" spans="2:16" ht="4.5" customHeight="1">
      <c r="B19" s="14"/>
      <c r="C19" s="14"/>
      <c r="D19" s="2"/>
      <c r="E19" s="2"/>
      <c r="F19" s="2"/>
      <c r="G19" s="2"/>
      <c r="H19" s="14"/>
      <c r="I19" s="14"/>
      <c r="J19" s="14"/>
      <c r="K19" s="14"/>
      <c r="L19" s="14"/>
      <c r="M19" s="14"/>
      <c r="N19" s="14"/>
      <c r="O19" s="14"/>
      <c r="P19" s="14"/>
    </row>
    <row r="20" spans="2:16" ht="18" customHeight="1">
      <c r="B20" s="537" t="s">
        <v>368</v>
      </c>
      <c r="C20" s="538"/>
      <c r="D20" s="539"/>
      <c r="E20" s="540"/>
      <c r="F20" s="540"/>
      <c r="G20" s="541"/>
      <c r="H20" s="14"/>
      <c r="I20" s="537" t="s">
        <v>172</v>
      </c>
      <c r="J20" s="542"/>
      <c r="K20" s="538"/>
      <c r="L20" s="539"/>
      <c r="M20" s="540"/>
      <c r="N20" s="540"/>
      <c r="O20" s="540"/>
      <c r="P20" s="541"/>
    </row>
    <row r="21" spans="2:16" ht="18" customHeight="1">
      <c r="B21" s="537" t="s">
        <v>171</v>
      </c>
      <c r="C21" s="538"/>
      <c r="D21" s="539"/>
      <c r="E21" s="540"/>
      <c r="F21" s="540"/>
      <c r="G21" s="541"/>
      <c r="H21" s="14"/>
      <c r="I21" s="537" t="s">
        <v>173</v>
      </c>
      <c r="J21" s="542"/>
      <c r="K21" s="538"/>
      <c r="L21" s="548"/>
      <c r="M21" s="549"/>
      <c r="N21" s="549"/>
      <c r="O21" s="549"/>
      <c r="P21" s="550"/>
    </row>
    <row r="22" spans="2:16" ht="18" customHeight="1">
      <c r="B22" s="537" t="s">
        <v>367</v>
      </c>
      <c r="C22" s="538"/>
      <c r="D22" s="539"/>
      <c r="E22" s="540"/>
      <c r="F22" s="540"/>
      <c r="G22" s="541"/>
      <c r="H22" s="14"/>
      <c r="I22" s="537" t="s">
        <v>174</v>
      </c>
      <c r="J22" s="542"/>
      <c r="K22" s="538"/>
      <c r="L22" s="548"/>
      <c r="M22" s="549"/>
      <c r="N22" s="549"/>
      <c r="O22" s="549"/>
      <c r="P22" s="550"/>
    </row>
    <row r="23" spans="2:16" ht="18" customHeight="1">
      <c r="B23" s="537" t="s">
        <v>369</v>
      </c>
      <c r="C23" s="538"/>
      <c r="D23" s="539"/>
      <c r="E23" s="540"/>
      <c r="F23" s="540"/>
      <c r="G23" s="541"/>
      <c r="H23" s="14"/>
      <c r="I23" s="537" t="s">
        <v>175</v>
      </c>
      <c r="J23" s="542"/>
      <c r="K23" s="538"/>
      <c r="L23" s="551"/>
      <c r="M23" s="540"/>
      <c r="N23" s="540"/>
      <c r="O23" s="540"/>
      <c r="P23" s="541"/>
    </row>
    <row r="24" spans="2:16" ht="4.5" customHeight="1" thickBot="1">
      <c r="B24" s="353"/>
      <c r="C24" s="353"/>
      <c r="D24" s="353"/>
      <c r="E24" s="353"/>
      <c r="F24" s="353"/>
      <c r="G24" s="353"/>
      <c r="H24" s="353"/>
      <c r="I24" s="353"/>
      <c r="J24" s="353"/>
      <c r="K24" s="353"/>
      <c r="L24" s="353"/>
      <c r="M24" s="353"/>
      <c r="N24" s="353"/>
      <c r="O24" s="353"/>
      <c r="P24" s="353"/>
    </row>
    <row r="25" spans="2:16" ht="4.5" customHeight="1" thickTop="1">
      <c r="B25" s="14"/>
      <c r="C25" s="14"/>
      <c r="D25" s="14"/>
      <c r="E25" s="14"/>
      <c r="F25" s="14"/>
      <c r="G25" s="14"/>
      <c r="H25" s="14"/>
      <c r="I25" s="14"/>
      <c r="J25" s="14"/>
      <c r="K25" s="14"/>
      <c r="L25" s="14"/>
      <c r="M25" s="14"/>
      <c r="N25" s="14"/>
      <c r="O25" s="14"/>
      <c r="P25" s="14"/>
    </row>
    <row r="26" spans="2:16" ht="18" customHeight="1">
      <c r="B26" s="543" t="s">
        <v>176</v>
      </c>
      <c r="C26" s="544"/>
      <c r="D26" s="539"/>
      <c r="E26" s="540"/>
      <c r="F26" s="540"/>
      <c r="G26" s="541"/>
      <c r="H26" s="14"/>
      <c r="I26" s="355" t="s">
        <v>22</v>
      </c>
      <c r="J26" s="339"/>
      <c r="K26" s="14"/>
      <c r="L26" s="355" t="s">
        <v>23</v>
      </c>
      <c r="M26" s="339"/>
      <c r="N26" s="464"/>
      <c r="O26" s="370" t="s">
        <v>664</v>
      </c>
      <c r="P26" s="463"/>
    </row>
    <row r="27" spans="2:16" ht="4.5" customHeight="1">
      <c r="B27" s="14"/>
      <c r="C27" s="14"/>
      <c r="D27" s="2"/>
      <c r="E27" s="2"/>
      <c r="F27" s="2"/>
      <c r="G27" s="2"/>
      <c r="H27" s="14"/>
      <c r="I27" s="14"/>
      <c r="J27" s="14"/>
      <c r="K27" s="14"/>
      <c r="L27" s="14"/>
      <c r="M27" s="14"/>
      <c r="N27" s="14"/>
      <c r="O27" s="14"/>
      <c r="P27" s="14"/>
    </row>
    <row r="28" spans="2:16" ht="18" customHeight="1">
      <c r="B28" s="537" t="s">
        <v>368</v>
      </c>
      <c r="C28" s="538"/>
      <c r="D28" s="539"/>
      <c r="E28" s="540"/>
      <c r="F28" s="540"/>
      <c r="G28" s="541"/>
      <c r="H28" s="14"/>
      <c r="I28" s="537" t="s">
        <v>172</v>
      </c>
      <c r="J28" s="542"/>
      <c r="K28" s="538"/>
      <c r="L28" s="539"/>
      <c r="M28" s="540"/>
      <c r="N28" s="540"/>
      <c r="O28" s="540"/>
      <c r="P28" s="541"/>
    </row>
    <row r="29" spans="2:16" ht="18" customHeight="1">
      <c r="B29" s="537" t="s">
        <v>171</v>
      </c>
      <c r="C29" s="538"/>
      <c r="D29" s="539"/>
      <c r="E29" s="540"/>
      <c r="F29" s="540"/>
      <c r="G29" s="541"/>
      <c r="H29" s="14"/>
      <c r="I29" s="537" t="s">
        <v>173</v>
      </c>
      <c r="J29" s="542"/>
      <c r="K29" s="538"/>
      <c r="L29" s="548"/>
      <c r="M29" s="549"/>
      <c r="N29" s="549"/>
      <c r="O29" s="549"/>
      <c r="P29" s="550"/>
    </row>
    <row r="30" spans="2:16" ht="18" customHeight="1">
      <c r="B30" s="537" t="s">
        <v>367</v>
      </c>
      <c r="C30" s="538"/>
      <c r="D30" s="539"/>
      <c r="E30" s="540"/>
      <c r="F30" s="540"/>
      <c r="G30" s="541"/>
      <c r="H30" s="14"/>
      <c r="I30" s="537" t="s">
        <v>174</v>
      </c>
      <c r="J30" s="542"/>
      <c r="K30" s="538"/>
      <c r="L30" s="548"/>
      <c r="M30" s="549"/>
      <c r="N30" s="549"/>
      <c r="O30" s="549"/>
      <c r="P30" s="550"/>
    </row>
    <row r="31" spans="2:16" ht="18" customHeight="1">
      <c r="B31" s="537" t="s">
        <v>369</v>
      </c>
      <c r="C31" s="538"/>
      <c r="D31" s="539"/>
      <c r="E31" s="540"/>
      <c r="F31" s="540"/>
      <c r="G31" s="541"/>
      <c r="H31" s="14"/>
      <c r="I31" s="537" t="s">
        <v>175</v>
      </c>
      <c r="J31" s="542"/>
      <c r="K31" s="538"/>
      <c r="L31" s="551"/>
      <c r="M31" s="540"/>
      <c r="N31" s="540"/>
      <c r="O31" s="540"/>
      <c r="P31" s="541"/>
    </row>
    <row r="32" spans="2:16" ht="4.5" customHeight="1" thickBot="1">
      <c r="B32" s="353"/>
      <c r="C32" s="353"/>
      <c r="D32" s="353"/>
      <c r="E32" s="353"/>
      <c r="F32" s="353"/>
      <c r="G32" s="353"/>
      <c r="H32" s="353"/>
      <c r="I32" s="353"/>
      <c r="J32" s="353"/>
      <c r="K32" s="353"/>
      <c r="L32" s="353"/>
      <c r="M32" s="353"/>
      <c r="N32" s="353"/>
      <c r="O32" s="353"/>
      <c r="P32" s="353"/>
    </row>
    <row r="33" spans="2:16" ht="4.5" customHeight="1" thickTop="1">
      <c r="B33" s="14"/>
      <c r="C33" s="14"/>
      <c r="D33" s="14"/>
      <c r="E33" s="14"/>
      <c r="F33" s="14"/>
      <c r="G33" s="14"/>
      <c r="H33" s="14"/>
      <c r="I33" s="14"/>
      <c r="J33" s="14"/>
      <c r="K33" s="14"/>
      <c r="L33" s="14"/>
      <c r="M33" s="14"/>
      <c r="N33" s="14"/>
      <c r="O33" s="14"/>
      <c r="P33" s="14"/>
    </row>
    <row r="34" spans="2:16" ht="18" customHeight="1">
      <c r="B34" s="543" t="s">
        <v>176</v>
      </c>
      <c r="C34" s="544"/>
      <c r="D34" s="539"/>
      <c r="E34" s="540"/>
      <c r="F34" s="540"/>
      <c r="G34" s="541"/>
      <c r="H34" s="14"/>
      <c r="I34" s="355" t="s">
        <v>22</v>
      </c>
      <c r="J34" s="339"/>
      <c r="K34" s="14"/>
      <c r="L34" s="355" t="s">
        <v>23</v>
      </c>
      <c r="M34" s="339"/>
      <c r="N34" s="464"/>
      <c r="O34" s="370" t="s">
        <v>664</v>
      </c>
      <c r="P34" s="463"/>
    </row>
    <row r="35" spans="2:16" ht="4.5" customHeight="1">
      <c r="B35" s="14"/>
      <c r="C35" s="14"/>
      <c r="D35" s="2"/>
      <c r="E35" s="2"/>
      <c r="F35" s="2"/>
      <c r="G35" s="2"/>
      <c r="H35" s="14"/>
      <c r="I35" s="14"/>
      <c r="J35" s="14"/>
      <c r="K35" s="14"/>
      <c r="L35" s="14"/>
      <c r="M35" s="14"/>
      <c r="N35" s="14"/>
      <c r="O35" s="14"/>
      <c r="P35" s="14"/>
    </row>
    <row r="36" spans="2:16" ht="18" customHeight="1">
      <c r="B36" s="537" t="s">
        <v>368</v>
      </c>
      <c r="C36" s="538"/>
      <c r="D36" s="539"/>
      <c r="E36" s="540"/>
      <c r="F36" s="540"/>
      <c r="G36" s="541"/>
      <c r="H36" s="14"/>
      <c r="I36" s="537" t="s">
        <v>172</v>
      </c>
      <c r="J36" s="542"/>
      <c r="K36" s="538"/>
      <c r="L36" s="539"/>
      <c r="M36" s="540"/>
      <c r="N36" s="540"/>
      <c r="O36" s="540"/>
      <c r="P36" s="541"/>
    </row>
    <row r="37" spans="2:16" ht="18" customHeight="1">
      <c r="B37" s="537" t="s">
        <v>171</v>
      </c>
      <c r="C37" s="538"/>
      <c r="D37" s="539"/>
      <c r="E37" s="540"/>
      <c r="F37" s="540"/>
      <c r="G37" s="541"/>
      <c r="H37" s="14"/>
      <c r="I37" s="537" t="s">
        <v>173</v>
      </c>
      <c r="J37" s="542"/>
      <c r="K37" s="538"/>
      <c r="L37" s="548"/>
      <c r="M37" s="549"/>
      <c r="N37" s="549"/>
      <c r="O37" s="549"/>
      <c r="P37" s="550"/>
    </row>
    <row r="38" spans="2:16" ht="18" customHeight="1">
      <c r="B38" s="537" t="s">
        <v>367</v>
      </c>
      <c r="C38" s="538"/>
      <c r="D38" s="539"/>
      <c r="E38" s="540"/>
      <c r="F38" s="540"/>
      <c r="G38" s="541"/>
      <c r="H38" s="14"/>
      <c r="I38" s="537" t="s">
        <v>174</v>
      </c>
      <c r="J38" s="542"/>
      <c r="K38" s="538"/>
      <c r="L38" s="548"/>
      <c r="M38" s="549"/>
      <c r="N38" s="549"/>
      <c r="O38" s="549"/>
      <c r="P38" s="550"/>
    </row>
    <row r="39" spans="2:16" ht="18" customHeight="1">
      <c r="B39" s="537" t="s">
        <v>369</v>
      </c>
      <c r="C39" s="538"/>
      <c r="D39" s="539"/>
      <c r="E39" s="540"/>
      <c r="F39" s="540"/>
      <c r="G39" s="541"/>
      <c r="H39" s="14"/>
      <c r="I39" s="537" t="s">
        <v>175</v>
      </c>
      <c r="J39" s="542"/>
      <c r="K39" s="538"/>
      <c r="L39" s="551"/>
      <c r="M39" s="540"/>
      <c r="N39" s="540"/>
      <c r="O39" s="540"/>
      <c r="P39" s="541"/>
    </row>
    <row r="40" spans="2:16" ht="4.5" customHeight="1" thickBot="1">
      <c r="B40" s="353"/>
      <c r="C40" s="353"/>
      <c r="D40" s="353"/>
      <c r="E40" s="353"/>
      <c r="F40" s="353"/>
      <c r="G40" s="353"/>
      <c r="H40" s="353"/>
      <c r="I40" s="353"/>
      <c r="J40" s="353"/>
      <c r="K40" s="353"/>
      <c r="L40" s="353"/>
      <c r="M40" s="353"/>
      <c r="N40" s="353"/>
      <c r="O40" s="353"/>
      <c r="P40" s="353"/>
    </row>
    <row r="41" spans="2:16" ht="4.5" customHeight="1" thickTop="1">
      <c r="B41" s="14"/>
      <c r="C41" s="14"/>
      <c r="D41" s="14"/>
      <c r="E41" s="14"/>
      <c r="F41" s="14"/>
      <c r="G41" s="14"/>
      <c r="H41" s="14"/>
      <c r="I41" s="14"/>
      <c r="J41" s="14"/>
      <c r="K41" s="14"/>
      <c r="L41" s="14"/>
      <c r="M41" s="14"/>
      <c r="N41" s="14"/>
      <c r="O41" s="14"/>
      <c r="P41" s="14"/>
    </row>
    <row r="42" spans="2:16" ht="18" customHeight="1">
      <c r="B42" s="543" t="s">
        <v>177</v>
      </c>
      <c r="C42" s="544"/>
      <c r="D42" s="539"/>
      <c r="E42" s="540"/>
      <c r="F42" s="540"/>
      <c r="G42" s="541"/>
      <c r="H42" s="14"/>
      <c r="I42" s="356"/>
      <c r="J42" s="201"/>
      <c r="K42" s="306"/>
      <c r="L42" s="356"/>
      <c r="M42" s="201"/>
      <c r="N42" s="459"/>
      <c r="O42" s="306"/>
      <c r="P42" s="14"/>
    </row>
    <row r="43" spans="2:16" ht="4.5" customHeight="1">
      <c r="B43" s="14"/>
      <c r="C43" s="14"/>
      <c r="D43" s="2"/>
      <c r="E43" s="2"/>
      <c r="F43" s="2"/>
      <c r="G43" s="2"/>
      <c r="H43" s="14"/>
      <c r="I43" s="14"/>
      <c r="J43" s="14"/>
      <c r="K43" s="14"/>
      <c r="L43" s="14"/>
      <c r="M43" s="14"/>
      <c r="N43" s="14"/>
      <c r="O43" s="14"/>
      <c r="P43" s="14"/>
    </row>
    <row r="44" spans="2:16" ht="18" customHeight="1">
      <c r="B44" s="537" t="s">
        <v>368</v>
      </c>
      <c r="C44" s="538"/>
      <c r="D44" s="539"/>
      <c r="E44" s="540"/>
      <c r="F44" s="540"/>
      <c r="G44" s="541"/>
      <c r="H44" s="14"/>
      <c r="I44" s="537" t="s">
        <v>172</v>
      </c>
      <c r="J44" s="542"/>
      <c r="K44" s="538"/>
      <c r="L44" s="539"/>
      <c r="M44" s="540"/>
      <c r="N44" s="540"/>
      <c r="O44" s="540"/>
      <c r="P44" s="541"/>
    </row>
    <row r="45" spans="2:16" ht="18" customHeight="1">
      <c r="B45" s="537" t="s">
        <v>171</v>
      </c>
      <c r="C45" s="538"/>
      <c r="D45" s="539"/>
      <c r="E45" s="540"/>
      <c r="F45" s="540"/>
      <c r="G45" s="541"/>
      <c r="H45" s="14"/>
      <c r="I45" s="537" t="s">
        <v>173</v>
      </c>
      <c r="J45" s="542"/>
      <c r="K45" s="538"/>
      <c r="L45" s="548"/>
      <c r="M45" s="549"/>
      <c r="N45" s="549"/>
      <c r="O45" s="549"/>
      <c r="P45" s="550"/>
    </row>
    <row r="46" spans="2:16" ht="18" customHeight="1">
      <c r="B46" s="537" t="s">
        <v>367</v>
      </c>
      <c r="C46" s="538"/>
      <c r="D46" s="539"/>
      <c r="E46" s="540"/>
      <c r="F46" s="540"/>
      <c r="G46" s="541"/>
      <c r="H46" s="14"/>
      <c r="I46" s="537" t="s">
        <v>174</v>
      </c>
      <c r="J46" s="542"/>
      <c r="K46" s="538"/>
      <c r="L46" s="548"/>
      <c r="M46" s="549"/>
      <c r="N46" s="549"/>
      <c r="O46" s="549"/>
      <c r="P46" s="550"/>
    </row>
    <row r="47" spans="2:16" ht="18" customHeight="1">
      <c r="B47" s="537" t="s">
        <v>369</v>
      </c>
      <c r="C47" s="538"/>
      <c r="D47" s="539"/>
      <c r="E47" s="540"/>
      <c r="F47" s="540"/>
      <c r="G47" s="541"/>
      <c r="H47" s="14"/>
      <c r="I47" s="537" t="s">
        <v>175</v>
      </c>
      <c r="J47" s="542"/>
      <c r="K47" s="538"/>
      <c r="L47" s="551"/>
      <c r="M47" s="540"/>
      <c r="N47" s="540"/>
      <c r="O47" s="540"/>
      <c r="P47" s="541"/>
    </row>
    <row r="48" spans="2:16" ht="4.5" customHeight="1" thickBot="1">
      <c r="B48" s="353"/>
      <c r="C48" s="353"/>
      <c r="D48" s="353"/>
      <c r="E48" s="353"/>
      <c r="F48" s="353"/>
      <c r="G48" s="353"/>
      <c r="H48" s="353"/>
      <c r="I48" s="353"/>
      <c r="J48" s="353"/>
      <c r="K48" s="353"/>
      <c r="L48" s="353"/>
      <c r="M48" s="353"/>
      <c r="N48" s="353"/>
      <c r="O48" s="353"/>
      <c r="P48" s="353"/>
    </row>
    <row r="49" spans="2:16" ht="4.5" customHeight="1" thickTop="1">
      <c r="B49" s="14"/>
      <c r="C49" s="14"/>
      <c r="D49" s="14"/>
      <c r="E49" s="14"/>
      <c r="F49" s="14"/>
      <c r="G49" s="14"/>
      <c r="H49" s="14"/>
      <c r="I49" s="14"/>
      <c r="J49" s="14"/>
      <c r="K49" s="14"/>
      <c r="L49" s="14"/>
      <c r="M49" s="14"/>
      <c r="N49" s="14"/>
      <c r="O49" s="14"/>
      <c r="P49" s="14"/>
    </row>
    <row r="50" spans="2:16" ht="4.5" customHeight="1">
      <c r="B50" s="14"/>
      <c r="C50" s="14"/>
      <c r="D50" s="14"/>
      <c r="E50" s="14"/>
      <c r="F50" s="14"/>
      <c r="G50" s="14"/>
      <c r="H50" s="14"/>
      <c r="I50" s="14"/>
      <c r="J50" s="14"/>
      <c r="K50" s="14"/>
      <c r="L50" s="14"/>
      <c r="M50" s="14"/>
      <c r="N50" s="14"/>
      <c r="O50" s="14"/>
      <c r="P50" s="14"/>
    </row>
    <row r="51" spans="2:16" ht="18" customHeight="1">
      <c r="B51" s="543" t="s">
        <v>178</v>
      </c>
      <c r="C51" s="544"/>
      <c r="D51" s="539"/>
      <c r="E51" s="540"/>
      <c r="F51" s="540"/>
      <c r="G51" s="541"/>
      <c r="H51" s="14"/>
      <c r="I51" s="356"/>
      <c r="J51" s="201"/>
      <c r="K51" s="306"/>
      <c r="L51" s="356"/>
      <c r="M51" s="201"/>
      <c r="N51" s="459"/>
      <c r="O51" s="306"/>
      <c r="P51" s="14"/>
    </row>
    <row r="52" spans="2:16" ht="4.5" customHeight="1">
      <c r="B52" s="14"/>
      <c r="C52" s="14"/>
      <c r="D52" s="2"/>
      <c r="E52" s="2"/>
      <c r="F52" s="2"/>
      <c r="G52" s="2"/>
      <c r="H52" s="14"/>
      <c r="I52" s="14"/>
      <c r="J52" s="14"/>
      <c r="K52" s="14"/>
      <c r="L52" s="14"/>
      <c r="M52" s="14"/>
      <c r="N52" s="14"/>
      <c r="O52" s="14"/>
      <c r="P52" s="14"/>
    </row>
    <row r="53" spans="2:16" ht="18" customHeight="1">
      <c r="B53" s="537" t="s">
        <v>368</v>
      </c>
      <c r="C53" s="538"/>
      <c r="D53" s="539"/>
      <c r="E53" s="540"/>
      <c r="F53" s="540"/>
      <c r="G53" s="541"/>
      <c r="H53" s="14"/>
      <c r="I53" s="537" t="s">
        <v>172</v>
      </c>
      <c r="J53" s="542"/>
      <c r="K53" s="538"/>
      <c r="L53" s="539"/>
      <c r="M53" s="540"/>
      <c r="N53" s="540"/>
      <c r="O53" s="540"/>
      <c r="P53" s="541"/>
    </row>
    <row r="54" spans="2:16" ht="18" customHeight="1">
      <c r="B54" s="537" t="s">
        <v>171</v>
      </c>
      <c r="C54" s="538"/>
      <c r="D54" s="539"/>
      <c r="E54" s="540"/>
      <c r="F54" s="540"/>
      <c r="G54" s="541"/>
      <c r="H54" s="14"/>
      <c r="I54" s="537" t="s">
        <v>173</v>
      </c>
      <c r="J54" s="542"/>
      <c r="K54" s="538"/>
      <c r="L54" s="548"/>
      <c r="M54" s="549"/>
      <c r="N54" s="549"/>
      <c r="O54" s="549"/>
      <c r="P54" s="550"/>
    </row>
    <row r="55" spans="2:16" ht="18" customHeight="1">
      <c r="B55" s="537" t="s">
        <v>367</v>
      </c>
      <c r="C55" s="538"/>
      <c r="D55" s="539"/>
      <c r="E55" s="540"/>
      <c r="F55" s="540"/>
      <c r="G55" s="541"/>
      <c r="H55" s="14"/>
      <c r="I55" s="537" t="s">
        <v>174</v>
      </c>
      <c r="J55" s="542"/>
      <c r="K55" s="538"/>
      <c r="L55" s="548"/>
      <c r="M55" s="549"/>
      <c r="N55" s="549"/>
      <c r="O55" s="549"/>
      <c r="P55" s="550"/>
    </row>
    <row r="56" spans="2:16" ht="18" customHeight="1">
      <c r="B56" s="537" t="s">
        <v>369</v>
      </c>
      <c r="C56" s="538"/>
      <c r="D56" s="539"/>
      <c r="E56" s="540"/>
      <c r="F56" s="540"/>
      <c r="G56" s="541"/>
      <c r="H56" s="14"/>
      <c r="I56" s="537" t="s">
        <v>175</v>
      </c>
      <c r="J56" s="542"/>
      <c r="K56" s="538"/>
      <c r="L56" s="551"/>
      <c r="M56" s="540"/>
      <c r="N56" s="540"/>
      <c r="O56" s="540"/>
      <c r="P56" s="541"/>
    </row>
    <row r="57" spans="2:16" ht="4.5" customHeight="1" thickBot="1">
      <c r="B57" s="353"/>
      <c r="C57" s="353"/>
      <c r="D57" s="353"/>
      <c r="E57" s="353"/>
      <c r="F57" s="353"/>
      <c r="G57" s="353"/>
      <c r="H57" s="353"/>
      <c r="I57" s="353"/>
      <c r="J57" s="353"/>
      <c r="K57" s="353"/>
      <c r="L57" s="353"/>
      <c r="M57" s="353"/>
      <c r="N57" s="353"/>
      <c r="O57" s="353"/>
      <c r="P57" s="353"/>
    </row>
    <row r="58" spans="2:16" ht="4.5" customHeight="1" thickTop="1">
      <c r="B58" s="14"/>
      <c r="C58" s="14"/>
      <c r="D58" s="14"/>
      <c r="E58" s="14"/>
      <c r="F58" s="14"/>
      <c r="G58" s="14"/>
      <c r="H58" s="14"/>
      <c r="I58" s="14"/>
      <c r="J58" s="14"/>
      <c r="K58" s="14"/>
      <c r="L58" s="14"/>
      <c r="M58" s="14"/>
      <c r="N58" s="14"/>
      <c r="O58" s="14"/>
      <c r="P58" s="14"/>
    </row>
    <row r="59" spans="2:16" ht="18" customHeight="1">
      <c r="B59" s="543" t="s">
        <v>179</v>
      </c>
      <c r="C59" s="544"/>
      <c r="D59" s="539"/>
      <c r="E59" s="540"/>
      <c r="F59" s="540"/>
      <c r="G59" s="541"/>
      <c r="H59" s="14"/>
      <c r="I59" s="356"/>
      <c r="J59" s="201"/>
      <c r="K59" s="306"/>
      <c r="L59" s="356"/>
      <c r="M59" s="201"/>
      <c r="N59" s="459"/>
      <c r="O59" s="306"/>
      <c r="P59" s="14"/>
    </row>
    <row r="60" spans="2:16" ht="4.5" customHeight="1">
      <c r="B60" s="14"/>
      <c r="C60" s="14"/>
      <c r="D60" s="2"/>
      <c r="E60" s="2"/>
      <c r="F60" s="2"/>
      <c r="G60" s="2"/>
      <c r="H60" s="14"/>
      <c r="I60" s="14"/>
      <c r="J60" s="14"/>
      <c r="K60" s="14"/>
      <c r="L60" s="14"/>
      <c r="M60" s="14"/>
      <c r="N60" s="14"/>
      <c r="O60" s="14"/>
      <c r="P60" s="14"/>
    </row>
    <row r="61" spans="2:16" ht="18" customHeight="1">
      <c r="B61" s="537" t="s">
        <v>368</v>
      </c>
      <c r="C61" s="538"/>
      <c r="D61" s="539"/>
      <c r="E61" s="540"/>
      <c r="F61" s="540"/>
      <c r="G61" s="541"/>
      <c r="H61" s="14"/>
      <c r="I61" s="537" t="s">
        <v>172</v>
      </c>
      <c r="J61" s="542"/>
      <c r="K61" s="538"/>
      <c r="L61" s="539"/>
      <c r="M61" s="540"/>
      <c r="N61" s="540"/>
      <c r="O61" s="540"/>
      <c r="P61" s="541"/>
    </row>
    <row r="62" spans="2:16" ht="18" customHeight="1">
      <c r="B62" s="537" t="s">
        <v>171</v>
      </c>
      <c r="C62" s="538"/>
      <c r="D62" s="539"/>
      <c r="E62" s="540"/>
      <c r="F62" s="540"/>
      <c r="G62" s="541"/>
      <c r="H62" s="14"/>
      <c r="I62" s="537" t="s">
        <v>173</v>
      </c>
      <c r="J62" s="542"/>
      <c r="K62" s="538"/>
      <c r="L62" s="548"/>
      <c r="M62" s="549"/>
      <c r="N62" s="549"/>
      <c r="O62" s="549"/>
      <c r="P62" s="550"/>
    </row>
    <row r="63" spans="2:16" ht="18" customHeight="1">
      <c r="B63" s="537" t="s">
        <v>367</v>
      </c>
      <c r="C63" s="538"/>
      <c r="D63" s="539"/>
      <c r="E63" s="540"/>
      <c r="F63" s="540"/>
      <c r="G63" s="541"/>
      <c r="H63" s="14"/>
      <c r="I63" s="537" t="s">
        <v>174</v>
      </c>
      <c r="J63" s="542"/>
      <c r="K63" s="538"/>
      <c r="L63" s="548"/>
      <c r="M63" s="549"/>
      <c r="N63" s="549"/>
      <c r="O63" s="549"/>
      <c r="P63" s="550"/>
    </row>
    <row r="64" spans="2:16" ht="18" customHeight="1">
      <c r="B64" s="537" t="s">
        <v>369</v>
      </c>
      <c r="C64" s="538"/>
      <c r="D64" s="539"/>
      <c r="E64" s="540"/>
      <c r="F64" s="540"/>
      <c r="G64" s="541"/>
      <c r="H64" s="14"/>
      <c r="I64" s="537" t="s">
        <v>175</v>
      </c>
      <c r="J64" s="542"/>
      <c r="K64" s="538"/>
      <c r="L64" s="551"/>
      <c r="M64" s="540"/>
      <c r="N64" s="540"/>
      <c r="O64" s="540"/>
      <c r="P64" s="541"/>
    </row>
    <row r="65" spans="2:16" ht="18" customHeight="1">
      <c r="B65" s="204"/>
      <c r="C65" s="200"/>
      <c r="D65" s="203"/>
      <c r="E65" s="203"/>
      <c r="F65" s="203"/>
      <c r="G65" s="203"/>
      <c r="H65" s="170"/>
      <c r="I65" s="204"/>
      <c r="J65" s="204"/>
      <c r="K65" s="204"/>
      <c r="L65" s="205"/>
      <c r="M65" s="203"/>
      <c r="N65" s="327"/>
      <c r="O65" s="203"/>
      <c r="P65" s="203"/>
    </row>
    <row r="66" spans="2:16" ht="4.5" customHeight="1" thickBot="1">
      <c r="B66" s="202"/>
      <c r="C66" s="202"/>
      <c r="D66" s="202"/>
      <c r="E66" s="202"/>
      <c r="F66" s="202"/>
      <c r="G66" s="202"/>
      <c r="H66" s="202"/>
      <c r="I66" s="202"/>
      <c r="J66" s="202"/>
      <c r="K66" s="202"/>
      <c r="L66" s="202"/>
      <c r="M66" s="202"/>
      <c r="N66" s="202"/>
      <c r="O66" s="202"/>
      <c r="P66" s="202"/>
    </row>
    <row r="67" spans="2:16" ht="13.5" thickTop="1">
      <c r="B67" s="534">
        <f ca="1">NOW()</f>
        <v>45394.543080902775</v>
      </c>
      <c r="C67" s="534"/>
      <c r="D67" s="534"/>
      <c r="P67" t="s">
        <v>30</v>
      </c>
    </row>
  </sheetData>
  <mergeCells count="129">
    <mergeCell ref="O1:P1"/>
    <mergeCell ref="B63:C63"/>
    <mergeCell ref="D63:G63"/>
    <mergeCell ref="I63:K63"/>
    <mergeCell ref="L63:P63"/>
    <mergeCell ref="L54:P54"/>
    <mergeCell ref="B55:C55"/>
    <mergeCell ref="D55:G55"/>
    <mergeCell ref="I55:K55"/>
    <mergeCell ref="L55:P55"/>
    <mergeCell ref="B56:C56"/>
    <mergeCell ref="D56:G56"/>
    <mergeCell ref="I56:K56"/>
    <mergeCell ref="L56:P56"/>
    <mergeCell ref="L47:P47"/>
    <mergeCell ref="B45:C45"/>
    <mergeCell ref="D51:G51"/>
    <mergeCell ref="L53:P53"/>
    <mergeCell ref="L46:P46"/>
    <mergeCell ref="L37:P37"/>
    <mergeCell ref="B38:C38"/>
    <mergeCell ref="D38:G38"/>
    <mergeCell ref="I38:K38"/>
    <mergeCell ref="L38:P38"/>
    <mergeCell ref="L64:P64"/>
    <mergeCell ref="B61:C61"/>
    <mergeCell ref="L61:P61"/>
    <mergeCell ref="B62:C62"/>
    <mergeCell ref="D62:G62"/>
    <mergeCell ref="I62:K62"/>
    <mergeCell ref="L62:P62"/>
    <mergeCell ref="L39:P39"/>
    <mergeCell ref="B42:C42"/>
    <mergeCell ref="B44:C44"/>
    <mergeCell ref="D44:G44"/>
    <mergeCell ref="I44:K44"/>
    <mergeCell ref="L44:P44"/>
    <mergeCell ref="D45:G45"/>
    <mergeCell ref="I45:K45"/>
    <mergeCell ref="L45:P45"/>
    <mergeCell ref="D64:G64"/>
    <mergeCell ref="B53:C53"/>
    <mergeCell ref="D53:G53"/>
    <mergeCell ref="I53:K53"/>
    <mergeCell ref="B64:C64"/>
    <mergeCell ref="I64:K64"/>
    <mergeCell ref="B31:C31"/>
    <mergeCell ref="D31:G31"/>
    <mergeCell ref="I31:K31"/>
    <mergeCell ref="L31:P31"/>
    <mergeCell ref="B34:C34"/>
    <mergeCell ref="B36:C36"/>
    <mergeCell ref="D36:G36"/>
    <mergeCell ref="I36:K36"/>
    <mergeCell ref="D34:G34"/>
    <mergeCell ref="L36:P36"/>
    <mergeCell ref="L30:P30"/>
    <mergeCell ref="L22:P22"/>
    <mergeCell ref="L23:P23"/>
    <mergeCell ref="B28:C28"/>
    <mergeCell ref="D28:G28"/>
    <mergeCell ref="I28:K28"/>
    <mergeCell ref="L28:P28"/>
    <mergeCell ref="B26:C26"/>
    <mergeCell ref="D26:G26"/>
    <mergeCell ref="B29:C29"/>
    <mergeCell ref="D29:G29"/>
    <mergeCell ref="I29:K29"/>
    <mergeCell ref="L29:P29"/>
    <mergeCell ref="B30:C30"/>
    <mergeCell ref="D30:G30"/>
    <mergeCell ref="I23:K23"/>
    <mergeCell ref="I30:K30"/>
    <mergeCell ref="L5:P5"/>
    <mergeCell ref="L7:P7"/>
    <mergeCell ref="L9:P9"/>
    <mergeCell ref="L11:P11"/>
    <mergeCell ref="L13:P13"/>
    <mergeCell ref="L15:P15"/>
    <mergeCell ref="D20:G20"/>
    <mergeCell ref="D21:G21"/>
    <mergeCell ref="I20:K20"/>
    <mergeCell ref="I21:K21"/>
    <mergeCell ref="D18:G18"/>
    <mergeCell ref="L20:P20"/>
    <mergeCell ref="L21:P21"/>
    <mergeCell ref="I5:J5"/>
    <mergeCell ref="I7:J7"/>
    <mergeCell ref="I9:J9"/>
    <mergeCell ref="I11:J11"/>
    <mergeCell ref="B5:G5"/>
    <mergeCell ref="B7:G7"/>
    <mergeCell ref="B9:G9"/>
    <mergeCell ref="B11:G11"/>
    <mergeCell ref="B20:C20"/>
    <mergeCell ref="B21:C21"/>
    <mergeCell ref="B37:C37"/>
    <mergeCell ref="D37:G37"/>
    <mergeCell ref="I37:K37"/>
    <mergeCell ref="B39:C39"/>
    <mergeCell ref="D39:G39"/>
    <mergeCell ref="I39:K39"/>
    <mergeCell ref="B46:C46"/>
    <mergeCell ref="D46:G46"/>
    <mergeCell ref="B51:C51"/>
    <mergeCell ref="B3:P3"/>
    <mergeCell ref="B1:J1"/>
    <mergeCell ref="B67:D67"/>
    <mergeCell ref="I13:J13"/>
    <mergeCell ref="B22:C22"/>
    <mergeCell ref="B23:C23"/>
    <mergeCell ref="D22:G22"/>
    <mergeCell ref="D23:G23"/>
    <mergeCell ref="I22:K22"/>
    <mergeCell ref="B13:G13"/>
    <mergeCell ref="I15:J15"/>
    <mergeCell ref="B15:G15"/>
    <mergeCell ref="D42:G42"/>
    <mergeCell ref="I46:K46"/>
    <mergeCell ref="B47:C47"/>
    <mergeCell ref="D47:G47"/>
    <mergeCell ref="I47:K47"/>
    <mergeCell ref="B54:C54"/>
    <mergeCell ref="D54:G54"/>
    <mergeCell ref="I54:K54"/>
    <mergeCell ref="B59:C59"/>
    <mergeCell ref="D59:G59"/>
    <mergeCell ref="D61:G61"/>
    <mergeCell ref="I61:K61"/>
  </mergeCells>
  <phoneticPr fontId="4" type="noConversion"/>
  <dataValidations count="1">
    <dataValidation type="list" allowBlank="1" showInputMessage="1" showErrorMessage="1" sqref="J18 M18:N18 J26 M26:N26 J34 M34:N34 P26 P34 P18" xr:uid="{00000000-0002-0000-0200-000000000000}">
      <formula1>"X"</formula1>
    </dataValidation>
  </dataValidations>
  <pageMargins left="0.75" right="0.39" top="0.4" bottom="0.37" header="0.36" footer="0.33"/>
  <pageSetup scale="81" orientation="portrait" r:id="rId1"/>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pageSetUpPr fitToPage="1"/>
  </sheetPr>
  <dimension ref="B1:AA65"/>
  <sheetViews>
    <sheetView topLeftCell="A16" zoomScaleNormal="100" workbookViewId="0">
      <selection activeCell="S27" sqref="S27"/>
    </sheetView>
  </sheetViews>
  <sheetFormatPr defaultColWidth="9.140625" defaultRowHeight="12.75"/>
  <cols>
    <col min="1" max="1" width="2" style="90" customWidth="1"/>
    <col min="2" max="3" width="9.140625" style="90"/>
    <col min="4" max="4" width="6.42578125" style="90" customWidth="1"/>
    <col min="5" max="5" width="8.5703125" style="90" customWidth="1"/>
    <col min="6" max="6" width="8.28515625" style="90" customWidth="1"/>
    <col min="7" max="7" width="3.140625" style="90" customWidth="1"/>
    <col min="8" max="8" width="9" style="90" customWidth="1"/>
    <col min="9" max="9" width="7.7109375" style="90" customWidth="1"/>
    <col min="10" max="10" width="5.28515625" style="90" customWidth="1"/>
    <col min="11" max="11" width="4.28515625" style="90" customWidth="1"/>
    <col min="12" max="12" width="13.42578125" style="90" customWidth="1"/>
    <col min="13" max="13" width="5.42578125" style="90" customWidth="1"/>
    <col min="14" max="15" width="3.85546875" style="90" customWidth="1"/>
    <col min="16" max="16" width="4.42578125" style="90" customWidth="1"/>
    <col min="17" max="16384" width="9.140625" style="90"/>
  </cols>
  <sheetData>
    <row r="1" spans="2:27">
      <c r="B1" s="572" t="str">
        <f>IF('1'!K4="","Application Name-From Page 1",'1'!K4)</f>
        <v>Application Name-From Page 1</v>
      </c>
      <c r="C1" s="572"/>
      <c r="D1" s="572"/>
      <c r="E1" s="572"/>
      <c r="F1" s="572"/>
      <c r="G1" s="572"/>
      <c r="H1" s="572"/>
      <c r="I1" s="572"/>
      <c r="J1" s="572"/>
      <c r="N1" s="569"/>
      <c r="O1" s="569"/>
      <c r="P1" s="569"/>
      <c r="Q1" s="180"/>
      <c r="R1" s="180"/>
      <c r="S1" s="180"/>
      <c r="T1" s="180"/>
      <c r="U1" s="180"/>
      <c r="V1" s="180"/>
      <c r="W1" s="180"/>
      <c r="X1" s="180"/>
      <c r="Y1" s="180"/>
      <c r="Z1" s="180"/>
      <c r="AA1" s="180"/>
    </row>
    <row r="2" spans="2:27">
      <c r="Q2" s="180"/>
      <c r="R2" s="180"/>
      <c r="S2" s="180"/>
      <c r="T2" s="180"/>
      <c r="U2" s="180"/>
      <c r="V2" s="180"/>
      <c r="W2" s="180"/>
      <c r="X2" s="180"/>
      <c r="Y2" s="180"/>
      <c r="Z2" s="180"/>
      <c r="AA2" s="180"/>
    </row>
    <row r="3" spans="2:27" ht="7.9" customHeight="1">
      <c r="B3" s="424"/>
      <c r="C3" s="425"/>
      <c r="D3" s="425"/>
      <c r="E3" s="425"/>
      <c r="F3" s="425"/>
      <c r="G3" s="425"/>
      <c r="H3" s="425"/>
      <c r="I3" s="425"/>
      <c r="J3" s="425"/>
      <c r="K3" s="425"/>
      <c r="L3" s="425"/>
      <c r="M3" s="425"/>
      <c r="N3" s="425"/>
      <c r="O3" s="425"/>
      <c r="P3" s="425"/>
      <c r="Q3" s="180"/>
      <c r="R3" s="180"/>
      <c r="S3" s="180"/>
      <c r="T3" s="180"/>
      <c r="U3" s="180"/>
      <c r="V3" s="180"/>
      <c r="W3" s="180"/>
      <c r="X3" s="180"/>
      <c r="Y3" s="180"/>
      <c r="Z3" s="180"/>
      <c r="AA3" s="180"/>
    </row>
    <row r="4" spans="2:27" ht="3.75" customHeight="1">
      <c r="Q4" s="180"/>
      <c r="R4" s="180"/>
      <c r="S4" s="180"/>
      <c r="T4" s="180"/>
      <c r="U4" s="180"/>
      <c r="V4" s="180"/>
      <c r="W4" s="180"/>
      <c r="X4" s="180"/>
      <c r="Y4" s="180"/>
      <c r="Z4" s="180"/>
      <c r="AA4" s="180"/>
    </row>
    <row r="5" spans="2:27">
      <c r="B5" s="180" t="s">
        <v>587</v>
      </c>
      <c r="K5" s="261">
        <f t="array" ref="K5">COUNTIF('1'!A32:A43,"&gt;0")</f>
        <v>0</v>
      </c>
      <c r="Q5" s="180"/>
      <c r="R5" s="180"/>
      <c r="S5" s="180"/>
      <c r="T5" s="180"/>
      <c r="U5" s="180"/>
      <c r="V5" s="180"/>
      <c r="W5" s="180"/>
      <c r="X5" s="180"/>
      <c r="Y5" s="180"/>
      <c r="Z5" s="180"/>
      <c r="AA5" s="180"/>
    </row>
    <row r="6" spans="2:27" ht="51" customHeight="1">
      <c r="B6" s="570" t="s">
        <v>638</v>
      </c>
      <c r="C6" s="570"/>
      <c r="D6" s="570"/>
      <c r="E6" s="570"/>
      <c r="F6" s="570"/>
      <c r="G6" s="570"/>
      <c r="H6" s="570"/>
      <c r="I6" s="570"/>
      <c r="J6" s="570"/>
      <c r="K6" s="570"/>
      <c r="L6" s="570"/>
      <c r="M6" s="570"/>
      <c r="N6" s="570"/>
      <c r="O6" s="570"/>
      <c r="P6" s="570"/>
      <c r="Q6" s="180"/>
      <c r="R6" s="180"/>
      <c r="S6" s="180"/>
      <c r="T6" s="180"/>
      <c r="U6" s="180"/>
      <c r="V6" s="180"/>
      <c r="W6" s="180"/>
      <c r="X6" s="180"/>
      <c r="Y6" s="180"/>
      <c r="Z6" s="180"/>
      <c r="AA6" s="180"/>
    </row>
    <row r="7" spans="2:27">
      <c r="B7" s="178" t="str">
        <f>"Enter in the number (1-"&amp;K5&amp;") listed next to the sites on tab 1  to indicate which property this page is for:"</f>
        <v>Enter in the number (1-0) listed next to the sites on tab 1  to indicate which property this page is for:</v>
      </c>
      <c r="C7" s="178"/>
      <c r="D7" s="178"/>
      <c r="E7" s="178"/>
      <c r="F7" s="178"/>
      <c r="G7" s="178"/>
      <c r="H7" s="178"/>
      <c r="I7" s="178"/>
      <c r="J7" s="178"/>
      <c r="K7" s="178"/>
      <c r="L7" s="178"/>
      <c r="M7" s="339"/>
      <c r="N7" s="330"/>
      <c r="O7" s="330"/>
      <c r="P7" s="330"/>
      <c r="Q7" s="180"/>
      <c r="R7" s="180"/>
      <c r="S7" s="180"/>
      <c r="T7" s="180"/>
      <c r="U7" s="180"/>
      <c r="V7" s="180"/>
      <c r="W7" s="180"/>
      <c r="X7" s="180"/>
      <c r="Y7" s="180"/>
      <c r="Z7" s="180"/>
      <c r="AA7" s="180"/>
    </row>
    <row r="8" spans="2:27" ht="6.6" customHeight="1">
      <c r="B8" s="330"/>
      <c r="C8" s="330"/>
      <c r="D8" s="330"/>
      <c r="E8" s="330"/>
      <c r="F8" s="330"/>
      <c r="G8" s="330"/>
      <c r="H8" s="330"/>
      <c r="I8" s="330"/>
      <c r="J8" s="330"/>
      <c r="K8" s="330"/>
      <c r="L8" s="330"/>
      <c r="M8" s="330"/>
      <c r="N8" s="330"/>
      <c r="O8" s="330"/>
      <c r="P8" s="330"/>
      <c r="Q8" s="180"/>
      <c r="R8" s="180"/>
      <c r="S8" s="180"/>
      <c r="T8" s="180"/>
      <c r="U8" s="180"/>
      <c r="V8" s="180"/>
      <c r="W8" s="180"/>
      <c r="X8" s="180"/>
      <c r="Y8" s="180"/>
      <c r="Z8" s="180"/>
      <c r="AA8" s="180"/>
    </row>
    <row r="9" spans="2:27" ht="15">
      <c r="B9" s="573" t="s">
        <v>577</v>
      </c>
      <c r="C9" s="573"/>
      <c r="D9" s="573"/>
      <c r="E9" s="573"/>
      <c r="F9" s="573"/>
      <c r="G9" s="573"/>
      <c r="H9" s="573"/>
      <c r="I9" s="573"/>
      <c r="J9" s="573"/>
      <c r="K9" s="573"/>
      <c r="L9" s="573"/>
      <c r="M9" s="573"/>
      <c r="N9" s="573"/>
      <c r="O9" s="573"/>
      <c r="P9" s="573"/>
      <c r="Q9" s="180"/>
      <c r="R9" s="180"/>
      <c r="S9" s="180"/>
      <c r="T9" s="180"/>
      <c r="U9" s="180"/>
      <c r="V9" s="180"/>
      <c r="W9" s="180"/>
      <c r="X9" s="180"/>
      <c r="Y9" s="180"/>
      <c r="Z9" s="180"/>
      <c r="AA9" s="180"/>
    </row>
    <row r="10" spans="2:27" ht="5.45" customHeight="1">
      <c r="B10" s="330"/>
      <c r="C10" s="330"/>
      <c r="D10" s="330"/>
      <c r="E10" s="330"/>
      <c r="F10" s="330"/>
      <c r="G10" s="330"/>
      <c r="H10" s="330"/>
      <c r="I10" s="330"/>
      <c r="J10" s="330"/>
      <c r="K10" s="330"/>
      <c r="L10" s="330"/>
      <c r="M10" s="330"/>
      <c r="N10" s="330"/>
      <c r="O10" s="330"/>
      <c r="P10" s="330"/>
      <c r="Q10" s="180"/>
      <c r="R10" s="180"/>
      <c r="S10" s="180"/>
      <c r="T10" s="180"/>
      <c r="U10" s="180"/>
      <c r="V10" s="180"/>
      <c r="W10" s="180"/>
      <c r="X10" s="180"/>
      <c r="Y10" s="180"/>
      <c r="Z10" s="180"/>
      <c r="AA10" s="180"/>
    </row>
    <row r="11" spans="2:27">
      <c r="B11" s="330" t="s">
        <v>484</v>
      </c>
      <c r="C11" s="576" t="str">
        <f>IF(IFERROR(VLOOKUP(M7,'1'!A32:F43,2,FALSE),1)=1,"Address not on tab 1",IF(VLOOKUP(M7,'1'!A32:F43,2,FALSE)=0,"",VLOOKUP(M7,'1'!A32:F43,2,FALSE)))</f>
        <v/>
      </c>
      <c r="D11" s="576"/>
      <c r="E11" s="576"/>
      <c r="F11" s="576"/>
      <c r="G11" s="330"/>
      <c r="H11" s="492" t="s">
        <v>25</v>
      </c>
      <c r="I11" s="493"/>
      <c r="J11" s="491"/>
      <c r="K11" s="491"/>
      <c r="L11" s="330"/>
      <c r="M11" s="330"/>
      <c r="N11" s="330"/>
      <c r="O11" s="330"/>
      <c r="P11" s="330"/>
      <c r="Q11" s="180"/>
      <c r="R11" s="180"/>
      <c r="S11" s="180"/>
      <c r="T11" s="180"/>
      <c r="U11" s="180"/>
      <c r="V11" s="180"/>
      <c r="W11" s="180"/>
      <c r="X11" s="180"/>
      <c r="Y11" s="180"/>
      <c r="Z11" s="180"/>
      <c r="AA11" s="180"/>
    </row>
    <row r="12" spans="2:27" ht="6.6" customHeight="1">
      <c r="B12" s="330"/>
      <c r="C12" s="330"/>
      <c r="D12" s="330"/>
      <c r="E12" s="330"/>
      <c r="F12" s="330"/>
      <c r="G12" s="322"/>
      <c r="H12" s="330"/>
      <c r="I12" s="341"/>
      <c r="J12" s="341"/>
      <c r="K12" s="330"/>
      <c r="L12" s="341"/>
      <c r="M12" s="341"/>
      <c r="N12" s="341"/>
      <c r="O12" s="341"/>
      <c r="P12" s="341"/>
      <c r="Q12" s="180"/>
      <c r="R12" s="180"/>
      <c r="S12" s="180"/>
      <c r="T12" s="180"/>
      <c r="U12" s="180"/>
      <c r="V12" s="180"/>
      <c r="W12" s="180"/>
      <c r="X12" s="180"/>
      <c r="Y12" s="180"/>
      <c r="Z12" s="180"/>
      <c r="AA12" s="180"/>
    </row>
    <row r="13" spans="2:27">
      <c r="B13" s="330" t="s">
        <v>351</v>
      </c>
      <c r="C13" s="330"/>
      <c r="D13" s="330"/>
      <c r="E13" s="339"/>
      <c r="F13" s="319" t="s">
        <v>487</v>
      </c>
      <c r="G13" s="178"/>
      <c r="H13" s="520" t="s">
        <v>492</v>
      </c>
      <c r="I13" s="520"/>
      <c r="J13" s="520"/>
      <c r="K13" s="522"/>
      <c r="L13" s="571"/>
      <c r="M13" s="571"/>
      <c r="N13" s="571"/>
      <c r="O13" s="571"/>
      <c r="P13" s="571"/>
      <c r="Q13" s="180"/>
      <c r="R13" s="180"/>
      <c r="S13" s="180"/>
      <c r="T13" s="180"/>
      <c r="U13" s="180"/>
      <c r="V13" s="180"/>
      <c r="W13" s="180"/>
      <c r="X13" s="180"/>
      <c r="Y13" s="180"/>
      <c r="Z13" s="180"/>
      <c r="AA13" s="180"/>
    </row>
    <row r="14" spans="2:27" ht="7.5" customHeight="1">
      <c r="B14" s="330"/>
      <c r="C14" s="330"/>
      <c r="D14" s="330"/>
      <c r="E14" s="201"/>
      <c r="F14" s="329"/>
      <c r="G14" s="262"/>
      <c r="H14" s="262"/>
      <c r="I14" s="262"/>
      <c r="J14" s="262"/>
      <c r="K14" s="329"/>
      <c r="L14" s="357"/>
      <c r="M14" s="357"/>
      <c r="N14" s="357"/>
      <c r="O14" s="357"/>
      <c r="P14" s="357"/>
      <c r="Q14" s="180"/>
      <c r="R14" s="180"/>
      <c r="S14" s="180"/>
      <c r="T14" s="180"/>
      <c r="U14" s="180"/>
      <c r="V14" s="180"/>
      <c r="W14" s="180"/>
      <c r="X14" s="180"/>
      <c r="Y14" s="180"/>
      <c r="Z14" s="180"/>
      <c r="AA14" s="180"/>
    </row>
    <row r="15" spans="2:27">
      <c r="B15" s="330" t="s">
        <v>485</v>
      </c>
      <c r="C15" s="330"/>
      <c r="D15" s="330"/>
      <c r="E15" s="339"/>
      <c r="F15" s="330"/>
      <c r="G15" s="330"/>
      <c r="H15" s="276"/>
      <c r="I15" s="330"/>
      <c r="J15" s="330"/>
      <c r="K15" s="330"/>
      <c r="L15" s="330"/>
      <c r="M15" s="486"/>
      <c r="N15" s="486"/>
      <c r="O15" s="330"/>
      <c r="P15" s="330"/>
      <c r="Q15" s="180"/>
      <c r="R15" s="180"/>
      <c r="S15" s="180"/>
      <c r="T15" s="180"/>
      <c r="U15" s="180"/>
      <c r="V15" s="180"/>
      <c r="W15" s="180"/>
      <c r="X15" s="180"/>
      <c r="Y15" s="180"/>
      <c r="Z15" s="180"/>
      <c r="AA15" s="180"/>
    </row>
    <row r="16" spans="2:27" ht="6.6" customHeight="1">
      <c r="B16" s="330"/>
      <c r="C16" s="330"/>
      <c r="D16" s="330"/>
      <c r="E16" s="330"/>
      <c r="F16" s="330"/>
      <c r="G16" s="330"/>
      <c r="H16" s="330"/>
      <c r="I16" s="341"/>
      <c r="J16" s="341"/>
      <c r="K16" s="330"/>
      <c r="L16" s="341"/>
      <c r="M16" s="341"/>
      <c r="N16" s="341"/>
      <c r="O16" s="341"/>
      <c r="P16" s="341"/>
      <c r="Q16" s="180"/>
      <c r="R16" s="180"/>
      <c r="S16" s="180"/>
      <c r="T16" s="180"/>
      <c r="U16" s="180"/>
      <c r="V16" s="180"/>
      <c r="W16" s="180"/>
      <c r="X16" s="180"/>
      <c r="Y16" s="180"/>
      <c r="Z16" s="180"/>
      <c r="AA16" s="180"/>
    </row>
    <row r="17" spans="2:27">
      <c r="B17" s="263" t="s">
        <v>494</v>
      </c>
      <c r="C17" s="330"/>
      <c r="D17" s="330"/>
      <c r="E17" s="571"/>
      <c r="F17" s="571"/>
      <c r="G17" s="571"/>
      <c r="H17" s="571"/>
      <c r="I17" s="571"/>
      <c r="J17" s="330"/>
      <c r="K17" s="330"/>
      <c r="L17" s="332"/>
      <c r="M17" s="332"/>
      <c r="N17" s="332"/>
      <c r="O17" s="332"/>
      <c r="P17" s="332"/>
      <c r="Q17" s="180"/>
      <c r="R17" s="180"/>
      <c r="S17" s="180"/>
      <c r="T17" s="180"/>
      <c r="U17" s="180"/>
      <c r="V17" s="180"/>
      <c r="W17" s="180"/>
      <c r="X17" s="180"/>
      <c r="Y17" s="180"/>
      <c r="Z17" s="180"/>
      <c r="AA17" s="180"/>
    </row>
    <row r="18" spans="2:27" ht="6.6" customHeight="1">
      <c r="B18" s="330"/>
      <c r="C18" s="330"/>
      <c r="D18" s="330"/>
      <c r="E18" s="330"/>
      <c r="F18" s="330"/>
      <c r="G18" s="330"/>
      <c r="H18" s="330"/>
      <c r="I18" s="341"/>
      <c r="J18" s="341"/>
      <c r="K18" s="330"/>
      <c r="L18" s="341"/>
      <c r="M18" s="341"/>
      <c r="N18" s="341"/>
      <c r="O18" s="341"/>
      <c r="P18" s="341"/>
      <c r="Q18" s="180"/>
      <c r="R18" s="180"/>
      <c r="S18" s="180"/>
      <c r="T18" s="180"/>
      <c r="U18" s="180"/>
      <c r="V18" s="180"/>
      <c r="W18" s="180"/>
      <c r="X18" s="180"/>
      <c r="Y18" s="180"/>
      <c r="Z18" s="180"/>
      <c r="AA18" s="180"/>
    </row>
    <row r="19" spans="2:27">
      <c r="B19" s="259" t="s">
        <v>486</v>
      </c>
      <c r="C19" s="330"/>
      <c r="D19" s="330"/>
      <c r="E19" s="339"/>
      <c r="F19" s="319" t="s">
        <v>487</v>
      </c>
      <c r="G19" s="322" t="s">
        <v>489</v>
      </c>
      <c r="H19" s="330" t="s">
        <v>488</v>
      </c>
      <c r="I19" s="262"/>
      <c r="J19" s="262"/>
      <c r="K19" s="329"/>
      <c r="L19" s="571"/>
      <c r="M19" s="571"/>
      <c r="N19" s="571"/>
      <c r="O19" s="571"/>
      <c r="P19" s="571"/>
      <c r="Q19" s="180"/>
      <c r="R19" s="180"/>
      <c r="S19" s="180"/>
      <c r="T19" s="180"/>
      <c r="U19" s="180"/>
      <c r="V19" s="180"/>
      <c r="W19" s="180"/>
      <c r="X19" s="180"/>
      <c r="Y19" s="180"/>
      <c r="Z19" s="180"/>
      <c r="AA19" s="180"/>
    </row>
    <row r="20" spans="2:27" ht="6.6" customHeight="1">
      <c r="B20" s="330"/>
      <c r="C20" s="330"/>
      <c r="D20" s="330"/>
      <c r="E20" s="330"/>
      <c r="F20" s="330"/>
      <c r="G20" s="322"/>
      <c r="H20" s="330"/>
      <c r="I20" s="341"/>
      <c r="J20" s="341"/>
      <c r="K20" s="330"/>
      <c r="L20" s="341"/>
      <c r="M20" s="341"/>
      <c r="N20" s="341"/>
      <c r="O20" s="341"/>
      <c r="P20" s="341"/>
      <c r="Q20" s="180"/>
      <c r="R20" s="180"/>
      <c r="S20" s="180"/>
      <c r="T20" s="180"/>
      <c r="U20" s="180"/>
      <c r="V20" s="180"/>
      <c r="W20" s="180"/>
      <c r="X20" s="180"/>
      <c r="Y20" s="180"/>
      <c r="Z20" s="180"/>
      <c r="AA20" s="180"/>
    </row>
    <row r="21" spans="2:27">
      <c r="B21" s="330"/>
      <c r="C21" s="330"/>
      <c r="D21" s="330"/>
      <c r="E21" s="330"/>
      <c r="F21" s="330"/>
      <c r="G21" s="262" t="s">
        <v>490</v>
      </c>
      <c r="H21" s="330" t="s">
        <v>589</v>
      </c>
      <c r="I21" s="262"/>
      <c r="J21" s="262"/>
      <c r="K21" s="329"/>
      <c r="L21" s="357"/>
      <c r="M21" s="491"/>
      <c r="N21" s="491"/>
      <c r="O21" s="357"/>
      <c r="P21" s="357"/>
      <c r="Q21" s="180"/>
      <c r="R21" s="180"/>
      <c r="S21" s="180"/>
      <c r="T21" s="180"/>
      <c r="U21" s="180"/>
      <c r="V21" s="180"/>
      <c r="W21" s="180"/>
      <c r="X21" s="180"/>
      <c r="Y21" s="180"/>
      <c r="Z21" s="180"/>
      <c r="AA21" s="180"/>
    </row>
    <row r="22" spans="2:27" ht="6.6" customHeight="1">
      <c r="B22" s="330"/>
      <c r="C22" s="330"/>
      <c r="D22" s="330"/>
      <c r="E22" s="330"/>
      <c r="F22" s="330"/>
      <c r="G22" s="322"/>
      <c r="H22" s="330"/>
      <c r="I22" s="341"/>
      <c r="J22" s="341"/>
      <c r="K22" s="330"/>
      <c r="L22" s="341"/>
      <c r="M22" s="341"/>
      <c r="N22" s="341"/>
      <c r="O22" s="341"/>
      <c r="P22" s="341"/>
      <c r="Q22" s="180"/>
      <c r="R22" s="180"/>
      <c r="S22" s="180"/>
      <c r="T22" s="180"/>
      <c r="U22" s="180"/>
      <c r="V22" s="180"/>
      <c r="W22" s="180"/>
      <c r="X22" s="180"/>
      <c r="Y22" s="180"/>
      <c r="Z22" s="180"/>
      <c r="AA22" s="180"/>
    </row>
    <row r="23" spans="2:27">
      <c r="B23" s="330"/>
      <c r="C23" s="330"/>
      <c r="D23" s="330"/>
      <c r="E23" s="201"/>
      <c r="F23" s="329"/>
      <c r="G23" s="262" t="s">
        <v>491</v>
      </c>
      <c r="H23" s="578" t="s">
        <v>493</v>
      </c>
      <c r="I23" s="578"/>
      <c r="J23" s="578"/>
      <c r="K23" s="578"/>
      <c r="L23" s="578"/>
      <c r="M23" s="571"/>
      <c r="N23" s="571"/>
      <c r="O23" s="571"/>
      <c r="P23" s="571"/>
      <c r="Q23" s="180"/>
      <c r="R23" s="180"/>
      <c r="S23" s="180"/>
      <c r="T23" s="180"/>
      <c r="U23" s="180"/>
      <c r="V23" s="180"/>
      <c r="W23" s="180"/>
      <c r="X23" s="180"/>
      <c r="Y23" s="180"/>
      <c r="Z23" s="180"/>
      <c r="AA23" s="180"/>
    </row>
    <row r="24" spans="2:27" ht="7.5" customHeight="1" thickBot="1">
      <c r="B24" s="352"/>
      <c r="C24" s="352"/>
      <c r="D24" s="352"/>
      <c r="E24" s="346"/>
      <c r="F24" s="346"/>
      <c r="G24" s="346"/>
      <c r="H24" s="346"/>
      <c r="I24" s="346"/>
      <c r="J24" s="346"/>
      <c r="K24" s="346"/>
      <c r="L24" s="346"/>
      <c r="M24" s="346"/>
      <c r="N24" s="346"/>
      <c r="O24" s="346"/>
      <c r="P24" s="346"/>
      <c r="Q24" s="180"/>
      <c r="R24" s="180"/>
      <c r="S24" s="180"/>
      <c r="T24" s="180"/>
      <c r="U24" s="180"/>
      <c r="V24" s="180"/>
      <c r="W24" s="180"/>
      <c r="X24" s="180"/>
      <c r="Y24" s="180"/>
      <c r="Z24" s="180"/>
      <c r="AA24" s="180"/>
    </row>
    <row r="25" spans="2:27" ht="5.45" customHeight="1" thickTop="1">
      <c r="B25" s="276"/>
      <c r="C25" s="276"/>
      <c r="D25" s="276"/>
      <c r="E25" s="276"/>
      <c r="F25" s="276"/>
      <c r="G25" s="276"/>
      <c r="H25" s="276"/>
      <c r="I25" s="276"/>
      <c r="J25" s="276"/>
      <c r="K25" s="276"/>
      <c r="L25" s="276"/>
      <c r="M25" s="276"/>
      <c r="N25" s="276"/>
      <c r="O25" s="276"/>
      <c r="P25" s="276"/>
      <c r="Q25" s="180"/>
      <c r="R25" s="180"/>
      <c r="S25" s="180"/>
      <c r="T25" s="180"/>
      <c r="U25" s="180"/>
      <c r="V25" s="180"/>
      <c r="W25" s="180"/>
      <c r="X25" s="180"/>
      <c r="Y25" s="180"/>
      <c r="Z25" s="180"/>
      <c r="AA25" s="180"/>
    </row>
    <row r="26" spans="2:27">
      <c r="B26" s="143" t="s">
        <v>380</v>
      </c>
      <c r="C26" s="330"/>
      <c r="D26" s="330"/>
      <c r="E26" s="330"/>
      <c r="F26" s="330"/>
      <c r="G26" s="330"/>
      <c r="H26" s="330"/>
      <c r="I26" s="330"/>
      <c r="J26" s="330"/>
      <c r="K26" s="330"/>
      <c r="L26" s="330"/>
      <c r="M26" s="330"/>
      <c r="N26" s="330"/>
      <c r="O26" s="330"/>
      <c r="P26" s="330"/>
      <c r="Q26" s="180"/>
      <c r="R26" s="180"/>
      <c r="S26" s="180"/>
      <c r="T26" s="180"/>
      <c r="U26" s="180"/>
      <c r="V26" s="180"/>
      <c r="W26" s="180"/>
      <c r="X26" s="180"/>
      <c r="Y26" s="180"/>
      <c r="Z26" s="180"/>
      <c r="AA26" s="180"/>
    </row>
    <row r="27" spans="2:27" ht="6" customHeight="1">
      <c r="B27" s="143"/>
      <c r="C27" s="330"/>
      <c r="D27" s="330"/>
      <c r="E27" s="330"/>
      <c r="F27" s="330"/>
      <c r="G27" s="330"/>
      <c r="H27" s="330"/>
      <c r="I27" s="330"/>
      <c r="J27" s="330"/>
      <c r="K27" s="330"/>
      <c r="L27" s="264"/>
      <c r="M27" s="264"/>
      <c r="N27" s="264"/>
      <c r="O27" s="264"/>
      <c r="P27" s="264"/>
      <c r="Q27" s="180"/>
      <c r="R27" s="180"/>
      <c r="S27" s="180"/>
      <c r="T27" s="180"/>
      <c r="U27" s="180"/>
      <c r="V27" s="180"/>
      <c r="W27" s="180"/>
      <c r="X27" s="180"/>
      <c r="Y27" s="180"/>
      <c r="Z27" s="180"/>
      <c r="AA27" s="180"/>
    </row>
    <row r="28" spans="2:27">
      <c r="B28" s="330" t="s">
        <v>665</v>
      </c>
      <c r="C28" s="330"/>
      <c r="D28" s="330"/>
      <c r="E28" s="330"/>
      <c r="F28" s="330"/>
      <c r="G28" s="357"/>
      <c r="H28" s="332"/>
      <c r="I28" s="332"/>
      <c r="J28" s="491"/>
      <c r="K28" s="491"/>
      <c r="L28" s="264"/>
      <c r="M28" s="264"/>
      <c r="N28" s="264"/>
      <c r="O28" s="264"/>
      <c r="P28" s="264"/>
      <c r="Q28" s="180"/>
      <c r="R28" s="180"/>
      <c r="S28" s="180"/>
      <c r="T28" s="180"/>
      <c r="U28" s="180"/>
      <c r="V28" s="180"/>
      <c r="W28" s="180"/>
      <c r="X28" s="180"/>
      <c r="Y28" s="180"/>
      <c r="Z28" s="180"/>
      <c r="AA28" s="180"/>
    </row>
    <row r="29" spans="2:27" ht="6" customHeight="1">
      <c r="B29" s="330"/>
      <c r="C29" s="330"/>
      <c r="D29" s="330"/>
      <c r="E29" s="330"/>
      <c r="F29" s="330"/>
      <c r="G29" s="330"/>
      <c r="H29" s="330"/>
      <c r="I29" s="330"/>
      <c r="J29" s="330"/>
      <c r="K29" s="330"/>
      <c r="L29" s="264"/>
      <c r="M29" s="264"/>
      <c r="N29" s="264"/>
      <c r="O29" s="264"/>
      <c r="P29" s="264"/>
      <c r="Q29" s="180"/>
      <c r="R29" s="180"/>
      <c r="S29" s="180"/>
      <c r="T29" s="180"/>
      <c r="U29" s="180"/>
      <c r="V29" s="180"/>
      <c r="W29" s="180"/>
      <c r="X29" s="180"/>
      <c r="Y29" s="180"/>
      <c r="Z29" s="180"/>
      <c r="AA29" s="180"/>
    </row>
    <row r="30" spans="2:27">
      <c r="B30" s="330" t="s">
        <v>381</v>
      </c>
      <c r="C30" s="330"/>
      <c r="D30" s="330"/>
      <c r="E30" s="330"/>
      <c r="F30" s="330"/>
      <c r="G30" s="330"/>
      <c r="H30" s="330"/>
      <c r="I30" s="330"/>
      <c r="J30" s="491"/>
      <c r="K30" s="491"/>
      <c r="L30" s="330"/>
      <c r="M30" s="322"/>
      <c r="N30" s="330"/>
      <c r="O30" s="330"/>
      <c r="P30" s="201"/>
      <c r="Q30" s="180"/>
      <c r="R30" s="180"/>
      <c r="S30" s="180"/>
      <c r="T30" s="180"/>
      <c r="U30" s="180"/>
      <c r="V30" s="180"/>
      <c r="W30" s="180"/>
      <c r="X30" s="180"/>
      <c r="Y30" s="180"/>
      <c r="Z30" s="180"/>
      <c r="AA30" s="180"/>
    </row>
    <row r="31" spans="2:27" ht="6" customHeight="1">
      <c r="B31" s="330"/>
      <c r="C31" s="330"/>
      <c r="D31" s="330"/>
      <c r="E31" s="330"/>
      <c r="F31" s="330"/>
      <c r="G31" s="330"/>
      <c r="H31" s="330"/>
      <c r="I31" s="330"/>
      <c r="J31" s="330"/>
      <c r="K31" s="330"/>
      <c r="L31" s="330"/>
      <c r="M31" s="330"/>
      <c r="N31" s="330"/>
      <c r="O31" s="330"/>
      <c r="P31" s="341"/>
      <c r="Q31" s="180"/>
      <c r="R31" s="180"/>
      <c r="S31" s="180"/>
      <c r="T31" s="180"/>
      <c r="U31" s="180"/>
      <c r="V31" s="180"/>
      <c r="W31" s="180"/>
      <c r="X31" s="180"/>
      <c r="Y31" s="180"/>
      <c r="Z31" s="180"/>
      <c r="AA31" s="180"/>
    </row>
    <row r="32" spans="2:27" ht="14.25" customHeight="1">
      <c r="B32" s="265" t="s">
        <v>495</v>
      </c>
      <c r="C32" s="265"/>
      <c r="D32" s="265"/>
      <c r="E32" s="265"/>
      <c r="F32" s="265"/>
      <c r="G32" s="265"/>
      <c r="H32" s="339"/>
      <c r="I32" s="561" t="s">
        <v>576</v>
      </c>
      <c r="J32" s="562"/>
      <c r="K32" s="562"/>
      <c r="L32" s="562"/>
      <c r="M32" s="563"/>
      <c r="N32" s="491"/>
      <c r="O32" s="491"/>
      <c r="P32" s="265"/>
      <c r="Q32" s="180"/>
      <c r="R32" s="180"/>
      <c r="S32" s="180"/>
      <c r="T32" s="180"/>
      <c r="U32" s="180"/>
      <c r="V32" s="180"/>
      <c r="W32" s="180"/>
      <c r="X32" s="180"/>
      <c r="Y32" s="180"/>
      <c r="Z32" s="180"/>
      <c r="AA32" s="180"/>
    </row>
    <row r="33" spans="2:18" ht="6" customHeight="1">
      <c r="B33" s="341"/>
      <c r="C33" s="341"/>
      <c r="D33" s="341"/>
      <c r="E33" s="341"/>
      <c r="F33" s="341"/>
      <c r="G33" s="341"/>
      <c r="H33" s="341"/>
      <c r="I33" s="341"/>
      <c r="J33" s="341"/>
      <c r="K33" s="341"/>
      <c r="L33" s="341"/>
      <c r="M33" s="341"/>
      <c r="N33" s="341"/>
      <c r="O33" s="341"/>
      <c r="P33" s="341"/>
    </row>
    <row r="34" spans="2:18" ht="15">
      <c r="B34" s="499" t="s">
        <v>447</v>
      </c>
      <c r="C34" s="499"/>
      <c r="D34" s="499"/>
      <c r="E34" s="499"/>
      <c r="F34" s="499"/>
      <c r="G34" s="499"/>
      <c r="H34" s="499"/>
      <c r="I34" s="499"/>
      <c r="J34" s="499"/>
      <c r="K34" s="499"/>
      <c r="L34" s="499"/>
      <c r="M34" s="499"/>
      <c r="N34" s="499"/>
      <c r="O34" s="499"/>
      <c r="P34" s="499"/>
    </row>
    <row r="35" spans="2:18" ht="6" customHeight="1">
      <c r="B35" s="143"/>
      <c r="C35" s="330"/>
      <c r="D35" s="330"/>
      <c r="E35" s="330"/>
      <c r="F35" s="330"/>
      <c r="G35" s="330"/>
      <c r="H35" s="330"/>
      <c r="I35" s="330"/>
      <c r="J35" s="330"/>
      <c r="K35" s="330"/>
      <c r="L35" s="264"/>
      <c r="M35" s="264"/>
      <c r="N35" s="264"/>
      <c r="O35" s="264"/>
      <c r="P35" s="264"/>
    </row>
    <row r="36" spans="2:18" ht="15.75">
      <c r="B36" s="560" t="s">
        <v>474</v>
      </c>
      <c r="C36" s="560"/>
      <c r="D36" s="238" t="s">
        <v>479</v>
      </c>
      <c r="E36" s="238"/>
      <c r="F36" s="566" t="s">
        <v>578</v>
      </c>
      <c r="G36" s="567"/>
      <c r="H36" s="567"/>
      <c r="I36" s="567"/>
      <c r="J36" s="568"/>
      <c r="K36" s="560" t="s">
        <v>497</v>
      </c>
      <c r="L36" s="560"/>
      <c r="M36" s="560"/>
      <c r="N36" s="560" t="s">
        <v>632</v>
      </c>
      <c r="O36" s="560"/>
      <c r="P36" s="560"/>
    </row>
    <row r="37" spans="2:18">
      <c r="B37" s="554"/>
      <c r="C37" s="555"/>
      <c r="D37" s="513"/>
      <c r="E37" s="514"/>
      <c r="F37" s="491"/>
      <c r="G37" s="491"/>
      <c r="H37" s="491"/>
      <c r="I37" s="491"/>
      <c r="J37" s="491"/>
      <c r="K37" s="553"/>
      <c r="L37" s="553"/>
      <c r="M37" s="553"/>
      <c r="N37" s="491"/>
      <c r="O37" s="491"/>
      <c r="P37" s="491"/>
    </row>
    <row r="38" spans="2:18">
      <c r="B38" s="554"/>
      <c r="C38" s="555"/>
      <c r="D38" s="513"/>
      <c r="E38" s="514"/>
      <c r="F38" s="491"/>
      <c r="G38" s="491"/>
      <c r="H38" s="491"/>
      <c r="I38" s="491"/>
      <c r="J38" s="491"/>
      <c r="K38" s="553"/>
      <c r="L38" s="553"/>
      <c r="M38" s="553"/>
      <c r="N38" s="491"/>
      <c r="O38" s="491"/>
      <c r="P38" s="491"/>
    </row>
    <row r="39" spans="2:18">
      <c r="B39" s="554"/>
      <c r="C39" s="555"/>
      <c r="D39" s="513"/>
      <c r="E39" s="514"/>
      <c r="F39" s="491"/>
      <c r="G39" s="491"/>
      <c r="H39" s="491"/>
      <c r="I39" s="491"/>
      <c r="J39" s="491"/>
      <c r="K39" s="553"/>
      <c r="L39" s="553"/>
      <c r="M39" s="553"/>
      <c r="N39" s="491"/>
      <c r="O39" s="491"/>
      <c r="P39" s="491"/>
      <c r="R39" s="240"/>
    </row>
    <row r="40" spans="2:18">
      <c r="B40" s="554"/>
      <c r="C40" s="555"/>
      <c r="D40" s="513"/>
      <c r="E40" s="514"/>
      <c r="F40" s="491"/>
      <c r="G40" s="491"/>
      <c r="H40" s="491"/>
      <c r="I40" s="491"/>
      <c r="J40" s="491"/>
      <c r="K40" s="553"/>
      <c r="L40" s="553"/>
      <c r="M40" s="553"/>
      <c r="N40" s="491"/>
      <c r="O40" s="491"/>
      <c r="P40" s="491"/>
    </row>
    <row r="41" spans="2:18">
      <c r="B41" s="554"/>
      <c r="C41" s="555"/>
      <c r="D41" s="513"/>
      <c r="E41" s="514"/>
      <c r="F41" s="491"/>
      <c r="G41" s="491"/>
      <c r="H41" s="491"/>
      <c r="I41" s="491"/>
      <c r="J41" s="491"/>
      <c r="K41" s="553"/>
      <c r="L41" s="553"/>
      <c r="M41" s="553"/>
      <c r="N41" s="491"/>
      <c r="O41" s="491"/>
      <c r="P41" s="491"/>
    </row>
    <row r="42" spans="2:18">
      <c r="B42" s="554"/>
      <c r="C42" s="555"/>
      <c r="D42" s="513"/>
      <c r="E42" s="514"/>
      <c r="F42" s="491"/>
      <c r="G42" s="491"/>
      <c r="H42" s="491"/>
      <c r="I42" s="491"/>
      <c r="J42" s="491"/>
      <c r="K42" s="553"/>
      <c r="L42" s="553"/>
      <c r="M42" s="553"/>
      <c r="N42" s="491"/>
      <c r="O42" s="491"/>
      <c r="P42" s="491"/>
    </row>
    <row r="43" spans="2:18" ht="6" customHeight="1">
      <c r="B43" s="143"/>
      <c r="C43" s="330"/>
      <c r="D43" s="330"/>
      <c r="E43" s="330"/>
      <c r="F43" s="330"/>
      <c r="G43" s="330"/>
      <c r="H43" s="330"/>
      <c r="I43" s="330"/>
      <c r="J43" s="330"/>
      <c r="K43" s="330"/>
      <c r="L43" s="264"/>
      <c r="M43" s="264"/>
      <c r="N43" s="264"/>
      <c r="O43" s="264"/>
      <c r="P43" s="264"/>
    </row>
    <row r="44" spans="2:18" ht="14.25" customHeight="1">
      <c r="B44" s="559" t="s">
        <v>633</v>
      </c>
      <c r="C44" s="559"/>
      <c r="D44" s="559"/>
      <c r="E44" s="559"/>
      <c r="F44" s="559"/>
      <c r="G44" s="559"/>
      <c r="H44" s="559"/>
      <c r="I44" s="559"/>
      <c r="J44" s="559"/>
      <c r="K44" s="559"/>
      <c r="L44" s="559"/>
      <c r="M44" s="559"/>
      <c r="N44" s="559"/>
      <c r="O44" s="559"/>
      <c r="P44" s="559"/>
      <c r="Q44" s="266"/>
    </row>
    <row r="45" spans="2:18">
      <c r="B45" s="559"/>
      <c r="C45" s="559"/>
      <c r="D45" s="559"/>
      <c r="E45" s="559"/>
      <c r="F45" s="559"/>
      <c r="G45" s="559"/>
      <c r="H45" s="559"/>
      <c r="I45" s="559"/>
      <c r="J45" s="559"/>
      <c r="K45" s="559"/>
      <c r="L45" s="559"/>
      <c r="M45" s="559"/>
      <c r="N45" s="559"/>
      <c r="O45" s="559"/>
      <c r="P45" s="559"/>
    </row>
    <row r="46" spans="2:18" ht="4.5" customHeight="1">
      <c r="B46" s="328"/>
      <c r="C46" s="328"/>
      <c r="D46" s="328"/>
      <c r="E46" s="328"/>
      <c r="F46" s="328"/>
      <c r="G46" s="328"/>
      <c r="H46" s="328"/>
      <c r="I46" s="328"/>
      <c r="J46" s="328"/>
      <c r="K46" s="328"/>
      <c r="L46" s="328"/>
      <c r="M46" s="328"/>
      <c r="N46" s="328"/>
      <c r="O46" s="328"/>
      <c r="P46" s="328"/>
    </row>
    <row r="47" spans="2:18" ht="6" customHeight="1">
      <c r="B47" s="143"/>
      <c r="C47" s="330"/>
      <c r="D47" s="330"/>
      <c r="E47" s="330"/>
      <c r="F47" s="330"/>
      <c r="G47" s="330"/>
      <c r="H47" s="330"/>
      <c r="I47" s="330"/>
      <c r="J47" s="330"/>
      <c r="K47" s="330"/>
      <c r="L47" s="264"/>
      <c r="M47" s="264"/>
      <c r="N47" s="264"/>
      <c r="O47" s="264"/>
      <c r="P47" s="264"/>
    </row>
    <row r="48" spans="2:18" ht="14.25" customHeight="1">
      <c r="B48" s="557" t="s">
        <v>496</v>
      </c>
      <c r="C48" s="557"/>
      <c r="D48" s="557"/>
      <c r="E48" s="557"/>
      <c r="F48" s="558"/>
      <c r="G48" s="558"/>
      <c r="H48" s="556"/>
      <c r="I48" s="556"/>
      <c r="J48" s="556"/>
      <c r="K48" s="577"/>
      <c r="L48" s="577"/>
      <c r="M48" s="330"/>
      <c r="N48" s="330"/>
      <c r="O48" s="330"/>
      <c r="P48" s="330"/>
    </row>
    <row r="49" spans="2:18" ht="15.75">
      <c r="B49" s="564" t="s">
        <v>474</v>
      </c>
      <c r="C49" s="565"/>
      <c r="D49" s="564" t="s">
        <v>499</v>
      </c>
      <c r="E49" s="565"/>
      <c r="F49" s="422" t="s">
        <v>639</v>
      </c>
      <c r="G49" s="566" t="s">
        <v>603</v>
      </c>
      <c r="H49" s="567"/>
      <c r="I49" s="568"/>
      <c r="J49" s="590" t="s">
        <v>572</v>
      </c>
      <c r="K49" s="591"/>
      <c r="L49" s="592"/>
      <c r="M49" s="341"/>
      <c r="N49" s="332"/>
      <c r="O49" s="332"/>
      <c r="P49" s="332"/>
    </row>
    <row r="50" spans="2:18">
      <c r="B50" s="600"/>
      <c r="C50" s="601"/>
      <c r="D50" s="579"/>
      <c r="E50" s="580"/>
      <c r="F50" s="421"/>
      <c r="G50" s="597"/>
      <c r="H50" s="598"/>
      <c r="I50" s="599"/>
      <c r="J50" s="593">
        <f>SUMIFS($K$37:$L$42,$B$37:$C$42,B50)-G50</f>
        <v>0</v>
      </c>
      <c r="K50" s="594"/>
      <c r="L50" s="595"/>
      <c r="M50" s="341"/>
      <c r="N50" s="201"/>
      <c r="O50" s="201"/>
      <c r="P50" s="201"/>
    </row>
    <row r="51" spans="2:18">
      <c r="B51" s="600"/>
      <c r="C51" s="601"/>
      <c r="D51" s="579"/>
      <c r="E51" s="580"/>
      <c r="F51" s="421"/>
      <c r="G51" s="597"/>
      <c r="H51" s="598"/>
      <c r="I51" s="599"/>
      <c r="J51" s="593">
        <f>SUMIFS(K$37:L$42,B$37:C$42,B51)-G51</f>
        <v>0</v>
      </c>
      <c r="K51" s="594"/>
      <c r="L51" s="595"/>
      <c r="M51" s="341"/>
      <c r="N51" s="201"/>
      <c r="O51" s="201"/>
      <c r="P51" s="201"/>
    </row>
    <row r="52" spans="2:18">
      <c r="B52" s="600"/>
      <c r="C52" s="601"/>
      <c r="D52" s="579"/>
      <c r="E52" s="580"/>
      <c r="F52" s="421"/>
      <c r="G52" s="597"/>
      <c r="H52" s="598"/>
      <c r="I52" s="599"/>
      <c r="J52" s="593">
        <f>SUMIFS(K$37:L$42,B$37:C$42,B52)-G52</f>
        <v>0</v>
      </c>
      <c r="K52" s="594"/>
      <c r="L52" s="595"/>
      <c r="M52" s="341"/>
      <c r="N52" s="201"/>
      <c r="O52" s="201"/>
      <c r="P52" s="201"/>
      <c r="R52" s="240"/>
    </row>
    <row r="53" spans="2:18">
      <c r="B53" s="600"/>
      <c r="C53" s="601"/>
      <c r="D53" s="579"/>
      <c r="E53" s="580"/>
      <c r="F53" s="421"/>
      <c r="G53" s="597"/>
      <c r="H53" s="598"/>
      <c r="I53" s="599"/>
      <c r="J53" s="593">
        <f>SUMIFS(K$37:L$42,B$37:C$42,B53)-G53</f>
        <v>0</v>
      </c>
      <c r="K53" s="594"/>
      <c r="L53" s="595"/>
      <c r="M53" s="341"/>
      <c r="N53" s="201"/>
      <c r="O53" s="201"/>
      <c r="P53" s="201"/>
    </row>
    <row r="54" spans="2:18">
      <c r="B54" s="600"/>
      <c r="C54" s="601"/>
      <c r="D54" s="579"/>
      <c r="E54" s="580"/>
      <c r="F54" s="421"/>
      <c r="G54" s="597"/>
      <c r="H54" s="598"/>
      <c r="I54" s="599"/>
      <c r="J54" s="593">
        <f>SUMIFS(K$37:L$42,B$37:C$42,B54)-G54</f>
        <v>0</v>
      </c>
      <c r="K54" s="594"/>
      <c r="L54" s="595"/>
      <c r="M54" s="341"/>
      <c r="N54" s="201"/>
      <c r="O54" s="201"/>
      <c r="P54" s="201"/>
    </row>
    <row r="55" spans="2:18">
      <c r="B55" s="600"/>
      <c r="C55" s="601"/>
      <c r="D55" s="579"/>
      <c r="E55" s="580"/>
      <c r="F55" s="421"/>
      <c r="G55" s="597"/>
      <c r="H55" s="598"/>
      <c r="I55" s="599"/>
      <c r="J55" s="593">
        <f>SUMIFS(K$37:L$42,B$37:C$42,B55)-G55</f>
        <v>0</v>
      </c>
      <c r="K55" s="594"/>
      <c r="L55" s="595"/>
      <c r="M55" s="341"/>
      <c r="N55" s="201"/>
      <c r="O55" s="201"/>
      <c r="P55" s="201"/>
    </row>
    <row r="56" spans="2:18" ht="3.75" customHeight="1">
      <c r="B56" s="330"/>
      <c r="C56" s="330"/>
      <c r="D56" s="330"/>
      <c r="E56" s="330"/>
      <c r="F56" s="330"/>
      <c r="G56" s="330"/>
      <c r="H56" s="330"/>
      <c r="I56" s="330"/>
      <c r="J56" s="330"/>
      <c r="K56" s="330"/>
      <c r="L56" s="330"/>
      <c r="M56" s="330"/>
      <c r="N56" s="330"/>
      <c r="O56" s="330"/>
      <c r="P56" s="330"/>
    </row>
    <row r="57" spans="2:18" ht="12.75" customHeight="1">
      <c r="B57" s="596" t="s">
        <v>640</v>
      </c>
      <c r="C57" s="596"/>
      <c r="D57" s="596"/>
      <c r="E57" s="596"/>
      <c r="F57" s="596"/>
      <c r="G57" s="596"/>
      <c r="H57" s="596"/>
      <c r="I57" s="596"/>
      <c r="J57" s="596"/>
      <c r="K57" s="596"/>
      <c r="L57" s="596"/>
      <c r="M57" s="330"/>
      <c r="N57" s="330"/>
      <c r="O57" s="330"/>
      <c r="P57" s="330"/>
    </row>
    <row r="58" spans="2:18" ht="7.5" customHeight="1" thickBot="1">
      <c r="B58" s="352"/>
      <c r="C58" s="352"/>
      <c r="D58" s="352"/>
      <c r="E58" s="346"/>
      <c r="F58" s="346"/>
      <c r="G58" s="346"/>
      <c r="H58" s="346"/>
      <c r="I58" s="346"/>
      <c r="J58" s="346"/>
      <c r="K58" s="346"/>
      <c r="L58" s="346"/>
      <c r="M58" s="346"/>
      <c r="N58" s="346"/>
      <c r="O58" s="346"/>
      <c r="P58" s="346"/>
    </row>
    <row r="59" spans="2:18" ht="5.45" customHeight="1" thickTop="1">
      <c r="B59" s="276"/>
      <c r="C59" s="276"/>
      <c r="D59" s="276"/>
      <c r="E59" s="276"/>
      <c r="F59" s="276"/>
      <c r="G59" s="276"/>
      <c r="H59" s="276"/>
      <c r="I59" s="276"/>
      <c r="J59" s="276"/>
      <c r="K59" s="276"/>
      <c r="L59" s="276"/>
      <c r="M59" s="276"/>
      <c r="N59" s="276"/>
      <c r="O59" s="276"/>
      <c r="P59" s="276"/>
    </row>
    <row r="60" spans="2:18">
      <c r="B60" s="330" t="s">
        <v>500</v>
      </c>
      <c r="C60" s="330"/>
      <c r="D60" s="330"/>
      <c r="E60" s="330"/>
      <c r="F60" s="330"/>
      <c r="G60" s="330"/>
      <c r="H60" s="330"/>
      <c r="I60" s="330"/>
      <c r="J60" s="330"/>
      <c r="K60" s="330"/>
      <c r="L60" s="330"/>
      <c r="M60" s="330"/>
      <c r="N60" s="330"/>
      <c r="O60" s="330"/>
      <c r="P60" s="330"/>
    </row>
    <row r="61" spans="2:18">
      <c r="B61" s="581"/>
      <c r="C61" s="582"/>
      <c r="D61" s="582"/>
      <c r="E61" s="582"/>
      <c r="F61" s="582"/>
      <c r="G61" s="582"/>
      <c r="H61" s="582"/>
      <c r="I61" s="582"/>
      <c r="J61" s="582"/>
      <c r="K61" s="582"/>
      <c r="L61" s="582"/>
      <c r="M61" s="582"/>
      <c r="N61" s="582"/>
      <c r="O61" s="582"/>
      <c r="P61" s="583"/>
    </row>
    <row r="62" spans="2:18">
      <c r="B62" s="584"/>
      <c r="C62" s="585"/>
      <c r="D62" s="585"/>
      <c r="E62" s="585"/>
      <c r="F62" s="585"/>
      <c r="G62" s="585"/>
      <c r="H62" s="585"/>
      <c r="I62" s="585"/>
      <c r="J62" s="585"/>
      <c r="K62" s="585"/>
      <c r="L62" s="585"/>
      <c r="M62" s="585"/>
      <c r="N62" s="585"/>
      <c r="O62" s="585"/>
      <c r="P62" s="586"/>
    </row>
    <row r="63" spans="2:18" ht="21" customHeight="1">
      <c r="B63" s="587"/>
      <c r="C63" s="588"/>
      <c r="D63" s="588"/>
      <c r="E63" s="588"/>
      <c r="F63" s="588"/>
      <c r="G63" s="588"/>
      <c r="H63" s="588"/>
      <c r="I63" s="588"/>
      <c r="J63" s="588"/>
      <c r="K63" s="588"/>
      <c r="L63" s="588"/>
      <c r="M63" s="588"/>
      <c r="N63" s="588"/>
      <c r="O63" s="588"/>
      <c r="P63" s="589"/>
    </row>
    <row r="64" spans="2:18" ht="13.5" thickBot="1">
      <c r="B64" s="267" t="s">
        <v>482</v>
      </c>
      <c r="C64" s="202"/>
      <c r="D64" s="202"/>
      <c r="E64" s="202"/>
      <c r="F64" s="202"/>
      <c r="G64" s="202"/>
      <c r="H64" s="202"/>
      <c r="I64" s="202"/>
      <c r="J64" s="202"/>
      <c r="K64" s="202"/>
      <c r="L64" s="202"/>
      <c r="M64" s="202"/>
      <c r="N64" s="202"/>
      <c r="O64" s="202"/>
      <c r="P64" s="202"/>
    </row>
    <row r="65" spans="2:16" ht="13.5" thickTop="1">
      <c r="B65" s="574">
        <f ca="1">NOW()</f>
        <v>45394.543080902775</v>
      </c>
      <c r="C65" s="574"/>
      <c r="D65" s="574"/>
      <c r="O65" s="575" t="s">
        <v>29</v>
      </c>
      <c r="P65" s="575"/>
    </row>
  </sheetData>
  <mergeCells count="91">
    <mergeCell ref="G54:I54"/>
    <mergeCell ref="G55:I55"/>
    <mergeCell ref="B50:C50"/>
    <mergeCell ref="D50:E50"/>
    <mergeCell ref="G50:I50"/>
    <mergeCell ref="B53:C53"/>
    <mergeCell ref="G51:I51"/>
    <mergeCell ref="G52:I52"/>
    <mergeCell ref="B52:C52"/>
    <mergeCell ref="B51:C51"/>
    <mergeCell ref="B61:P63"/>
    <mergeCell ref="J49:L49"/>
    <mergeCell ref="J50:L50"/>
    <mergeCell ref="J51:L51"/>
    <mergeCell ref="J52:L52"/>
    <mergeCell ref="J53:L53"/>
    <mergeCell ref="J54:L54"/>
    <mergeCell ref="J55:L55"/>
    <mergeCell ref="B57:L57"/>
    <mergeCell ref="D54:E54"/>
    <mergeCell ref="G53:I53"/>
    <mergeCell ref="B54:C54"/>
    <mergeCell ref="B55:C55"/>
    <mergeCell ref="D53:E53"/>
    <mergeCell ref="G49:I49"/>
    <mergeCell ref="D55:E55"/>
    <mergeCell ref="B65:D65"/>
    <mergeCell ref="O65:P65"/>
    <mergeCell ref="C11:F11"/>
    <mergeCell ref="J28:K28"/>
    <mergeCell ref="J30:K30"/>
    <mergeCell ref="K48:L48"/>
    <mergeCell ref="D38:E38"/>
    <mergeCell ref="M21:N21"/>
    <mergeCell ref="H13:K13"/>
    <mergeCell ref="H23:L23"/>
    <mergeCell ref="M23:P23"/>
    <mergeCell ref="E17:I17"/>
    <mergeCell ref="D52:E52"/>
    <mergeCell ref="D41:E41"/>
    <mergeCell ref="B49:C49"/>
    <mergeCell ref="D51:E51"/>
    <mergeCell ref="N1:P1"/>
    <mergeCell ref="B6:P6"/>
    <mergeCell ref="L13:P13"/>
    <mergeCell ref="L19:P19"/>
    <mergeCell ref="B1:J1"/>
    <mergeCell ref="J11:K11"/>
    <mergeCell ref="H11:I11"/>
    <mergeCell ref="B9:P9"/>
    <mergeCell ref="M15:N15"/>
    <mergeCell ref="D49:E49"/>
    <mergeCell ref="D37:E37"/>
    <mergeCell ref="F36:J36"/>
    <mergeCell ref="F37:J37"/>
    <mergeCell ref="D39:E39"/>
    <mergeCell ref="F40:J40"/>
    <mergeCell ref="F38:J38"/>
    <mergeCell ref="F39:J39"/>
    <mergeCell ref="I32:M32"/>
    <mergeCell ref="N32:O32"/>
    <mergeCell ref="K36:M36"/>
    <mergeCell ref="K37:M37"/>
    <mergeCell ref="B37:C37"/>
    <mergeCell ref="B36:C36"/>
    <mergeCell ref="B40:C40"/>
    <mergeCell ref="K39:M39"/>
    <mergeCell ref="K40:M40"/>
    <mergeCell ref="B34:P34"/>
    <mergeCell ref="N36:P36"/>
    <mergeCell ref="N37:P37"/>
    <mergeCell ref="N38:P38"/>
    <mergeCell ref="B38:C38"/>
    <mergeCell ref="K38:M38"/>
    <mergeCell ref="D40:E40"/>
    <mergeCell ref="K41:M41"/>
    <mergeCell ref="K42:M42"/>
    <mergeCell ref="N39:P39"/>
    <mergeCell ref="B39:C39"/>
    <mergeCell ref="H48:J48"/>
    <mergeCell ref="B48:E48"/>
    <mergeCell ref="F48:G48"/>
    <mergeCell ref="F41:J41"/>
    <mergeCell ref="F42:J42"/>
    <mergeCell ref="D42:E42"/>
    <mergeCell ref="B41:C41"/>
    <mergeCell ref="B42:C42"/>
    <mergeCell ref="B44:P45"/>
    <mergeCell ref="N40:P40"/>
    <mergeCell ref="N41:P41"/>
    <mergeCell ref="N42:P42"/>
  </mergeCells>
  <phoneticPr fontId="4" type="noConversion"/>
  <dataValidations count="1">
    <dataValidation type="list" allowBlank="1" showInputMessage="1" showErrorMessage="1" sqref="E23 E14" xr:uid="{1DBF8138-9365-43E2-BD15-CFD0EF41C2BC}">
      <formula1>$C$28:$C$29</formula1>
    </dataValidation>
  </dataValidations>
  <printOptions horizontalCentered="1"/>
  <pageMargins left="0.5" right="0.5" top="0.4" bottom="0.42" header="0.25" footer="0.25"/>
  <pageSetup scale="95" orientation="portrait" r:id="rId1"/>
  <headerFooter alignWithMargins="0"/>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r:uid="{8DDDF782-A2C7-40DA-AD28-1B66623D76DC}">
          <x14:formula1>
            <xm:f>Guide!$C$28:$C$29</xm:f>
          </x14:formula1>
          <xm:sqref>J30</xm:sqref>
        </x14:dataValidation>
        <x14:dataValidation type="list" allowBlank="1" showInputMessage="1" showErrorMessage="1" xr:uid="{64F8FF66-DF32-4E82-A66D-F2F849E6B5DA}">
          <x14:formula1>
            <xm:f>'Tables-hidden'!$B$2:$B$4</xm:f>
          </x14:formula1>
          <xm:sqref>E13 E15 E19 J28:K28 M21:N21 F50:F55 N37:N42</xm:sqref>
        </x14:dataValidation>
        <x14:dataValidation type="list" allowBlank="1" showInputMessage="1" showErrorMessage="1" xr:uid="{FDF16277-4F98-4203-91F6-33A4E42783A4}">
          <x14:formula1>
            <xm:f>'Tables-hidden'!$A$20:$A$23</xm:f>
          </x14:formula1>
          <xm:sqref>D37:D42</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S69"/>
  <sheetViews>
    <sheetView topLeftCell="A31" zoomScaleNormal="100" workbookViewId="0">
      <selection activeCell="I6" sqref="I6:J6"/>
    </sheetView>
  </sheetViews>
  <sheetFormatPr defaultColWidth="9.140625" defaultRowHeight="12.75"/>
  <cols>
    <col min="1" max="1" width="1.5703125" style="90" customWidth="1"/>
    <col min="2" max="2" width="9.7109375" style="90" customWidth="1"/>
    <col min="3" max="3" width="8" style="90" customWidth="1"/>
    <col min="4" max="4" width="7.85546875" style="90" customWidth="1"/>
    <col min="5" max="5" width="4.5703125" style="90" customWidth="1"/>
    <col min="6" max="6" width="7.7109375" style="90" customWidth="1"/>
    <col min="7" max="7" width="9.140625" style="90"/>
    <col min="8" max="8" width="7.7109375" style="90" customWidth="1"/>
    <col min="9" max="9" width="10.140625" style="90" customWidth="1"/>
    <col min="10" max="10" width="7.7109375" style="90" customWidth="1"/>
    <col min="11" max="11" width="8.28515625" style="90" customWidth="1"/>
    <col min="12" max="12" width="7.7109375" style="90" customWidth="1"/>
    <col min="13" max="13" width="5.7109375" style="90" customWidth="1"/>
    <col min="14" max="14" width="6.7109375" style="90" customWidth="1"/>
    <col min="15" max="15" width="5.7109375" style="90" customWidth="1"/>
    <col min="16" max="16" width="8" style="90" customWidth="1"/>
    <col min="17" max="17" width="4.42578125" style="90" customWidth="1"/>
    <col min="18" max="16384" width="9.140625" style="90"/>
  </cols>
  <sheetData>
    <row r="1" spans="1:19">
      <c r="B1" s="572" t="str">
        <f>IF('1'!K4="","Application Name-From Page 1",'1'!K4)</f>
        <v>Application Name-From Page 1</v>
      </c>
      <c r="C1" s="572"/>
      <c r="D1" s="572"/>
      <c r="E1" s="572"/>
      <c r="F1" s="572"/>
      <c r="G1" s="572"/>
      <c r="H1" s="572"/>
      <c r="I1" s="572"/>
      <c r="J1" s="572"/>
      <c r="O1" s="569"/>
      <c r="P1" s="569"/>
    </row>
    <row r="3" spans="1:19" ht="15">
      <c r="B3" s="606" t="s">
        <v>586</v>
      </c>
      <c r="C3" s="606"/>
      <c r="D3" s="606"/>
      <c r="E3" s="606"/>
      <c r="F3" s="606"/>
      <c r="G3" s="606"/>
      <c r="H3" s="606"/>
      <c r="I3" s="606"/>
      <c r="J3" s="606"/>
      <c r="K3" s="606"/>
      <c r="L3" s="606"/>
      <c r="M3" s="606"/>
      <c r="N3" s="606"/>
      <c r="O3" s="606"/>
      <c r="P3" s="606"/>
    </row>
    <row r="4" spans="1:19" s="465" customFormat="1" ht="18.600000000000001" customHeight="1">
      <c r="A4" s="341"/>
      <c r="B4" s="466"/>
      <c r="C4" s="614"/>
      <c r="D4" s="614"/>
      <c r="E4" s="467"/>
      <c r="F4" s="467" t="s">
        <v>666</v>
      </c>
      <c r="G4" s="473"/>
      <c r="H4" s="469"/>
      <c r="I4" s="466"/>
      <c r="J4" s="468" t="s">
        <v>667</v>
      </c>
      <c r="K4" s="470"/>
      <c r="L4" s="472"/>
      <c r="M4" s="607" t="s">
        <v>668</v>
      </c>
      <c r="N4" s="607"/>
      <c r="O4" s="607"/>
      <c r="P4" s="471"/>
      <c r="Q4" s="615"/>
      <c r="R4" s="615"/>
      <c r="S4" s="472"/>
    </row>
    <row r="5" spans="1:19" ht="18">
      <c r="B5" s="621" t="s">
        <v>502</v>
      </c>
      <c r="C5" s="621"/>
      <c r="D5" s="621"/>
      <c r="E5" s="621"/>
      <c r="F5" s="608" t="s">
        <v>510</v>
      </c>
      <c r="G5" s="608"/>
      <c r="H5" s="608"/>
      <c r="I5" s="608" t="s">
        <v>523</v>
      </c>
      <c r="J5" s="608"/>
      <c r="K5" s="331" t="s">
        <v>522</v>
      </c>
      <c r="L5" s="281" t="s">
        <v>513</v>
      </c>
      <c r="M5" s="143" t="s">
        <v>520</v>
      </c>
      <c r="N5" s="608" t="s">
        <v>515</v>
      </c>
      <c r="O5" s="608"/>
      <c r="P5" s="281" t="s">
        <v>654</v>
      </c>
    </row>
    <row r="6" spans="1:19" ht="16.899999999999999" customHeight="1">
      <c r="A6" s="235"/>
      <c r="B6" s="576" t="str">
        <f>IF('1'!B32="","",'1'!B32)</f>
        <v/>
      </c>
      <c r="C6" s="576"/>
      <c r="D6" s="576"/>
      <c r="E6" s="576"/>
      <c r="F6" s="604"/>
      <c r="G6" s="604"/>
      <c r="H6" s="604"/>
      <c r="I6" s="602"/>
      <c r="J6" s="603"/>
      <c r="K6" s="339"/>
      <c r="L6" s="339"/>
      <c r="M6" s="358"/>
      <c r="N6" s="602"/>
      <c r="O6" s="603"/>
      <c r="P6" s="339"/>
    </row>
    <row r="7" spans="1:19" ht="16.899999999999999" customHeight="1">
      <c r="A7" s="235"/>
      <c r="B7" s="576" t="str">
        <f>IF('1'!B33="","",'1'!B33)</f>
        <v/>
      </c>
      <c r="C7" s="576"/>
      <c r="D7" s="576"/>
      <c r="E7" s="576"/>
      <c r="F7" s="604"/>
      <c r="G7" s="604"/>
      <c r="H7" s="604"/>
      <c r="I7" s="602"/>
      <c r="J7" s="603"/>
      <c r="K7" s="359"/>
      <c r="L7" s="339"/>
      <c r="M7" s="358"/>
      <c r="N7" s="602"/>
      <c r="O7" s="603"/>
      <c r="P7" s="339"/>
    </row>
    <row r="8" spans="1:19" ht="16.899999999999999" customHeight="1">
      <c r="A8" s="235"/>
      <c r="B8" s="576" t="str">
        <f>IF('1'!B34="","",'1'!B34)</f>
        <v/>
      </c>
      <c r="C8" s="576"/>
      <c r="D8" s="576"/>
      <c r="E8" s="576"/>
      <c r="F8" s="604"/>
      <c r="G8" s="604"/>
      <c r="H8" s="604"/>
      <c r="I8" s="602"/>
      <c r="J8" s="603"/>
      <c r="K8" s="359"/>
      <c r="L8" s="339"/>
      <c r="M8" s="358"/>
      <c r="N8" s="602"/>
      <c r="O8" s="603"/>
      <c r="P8" s="339"/>
    </row>
    <row r="9" spans="1:19" ht="16.899999999999999" customHeight="1">
      <c r="A9" s="235"/>
      <c r="B9" s="576" t="str">
        <f>IF('1'!B35="","",'1'!B35)</f>
        <v/>
      </c>
      <c r="C9" s="576"/>
      <c r="D9" s="576"/>
      <c r="E9" s="576"/>
      <c r="F9" s="604"/>
      <c r="G9" s="604"/>
      <c r="H9" s="604"/>
      <c r="I9" s="602"/>
      <c r="J9" s="603"/>
      <c r="K9" s="359"/>
      <c r="L9" s="339"/>
      <c r="M9" s="358"/>
      <c r="N9" s="602"/>
      <c r="O9" s="603"/>
      <c r="P9" s="339"/>
    </row>
    <row r="10" spans="1:19" ht="16.899999999999999" customHeight="1">
      <c r="A10" s="235"/>
      <c r="B10" s="576" t="str">
        <f>IF('1'!B36="","",'1'!B36)</f>
        <v/>
      </c>
      <c r="C10" s="576"/>
      <c r="D10" s="576"/>
      <c r="E10" s="576"/>
      <c r="F10" s="604"/>
      <c r="G10" s="604"/>
      <c r="H10" s="604"/>
      <c r="I10" s="602"/>
      <c r="J10" s="603"/>
      <c r="K10" s="359"/>
      <c r="L10" s="339"/>
      <c r="M10" s="358"/>
      <c r="N10" s="602"/>
      <c r="O10" s="603"/>
      <c r="P10" s="339"/>
    </row>
    <row r="11" spans="1:19" ht="16.899999999999999" customHeight="1">
      <c r="A11" s="235"/>
      <c r="B11" s="576" t="str">
        <f>IF('1'!B37="","",'1'!B37)</f>
        <v/>
      </c>
      <c r="C11" s="576"/>
      <c r="D11" s="576"/>
      <c r="E11" s="576"/>
      <c r="F11" s="604"/>
      <c r="G11" s="604"/>
      <c r="H11" s="604"/>
      <c r="I11" s="602"/>
      <c r="J11" s="603"/>
      <c r="K11" s="359"/>
      <c r="L11" s="339"/>
      <c r="M11" s="358"/>
      <c r="N11" s="602"/>
      <c r="O11" s="603"/>
      <c r="P11" s="339"/>
    </row>
    <row r="12" spans="1:19" ht="16.899999999999999" customHeight="1">
      <c r="A12" s="235"/>
      <c r="B12" s="576" t="str">
        <f>IF('1'!B38="","",'1'!B38)</f>
        <v/>
      </c>
      <c r="C12" s="576"/>
      <c r="D12" s="576"/>
      <c r="E12" s="576"/>
      <c r="F12" s="604"/>
      <c r="G12" s="604"/>
      <c r="H12" s="604"/>
      <c r="I12" s="602"/>
      <c r="J12" s="603"/>
      <c r="K12" s="359"/>
      <c r="L12" s="339"/>
      <c r="M12" s="358"/>
      <c r="N12" s="602"/>
      <c r="O12" s="603"/>
      <c r="P12" s="339"/>
    </row>
    <row r="13" spans="1:19" ht="16.899999999999999" customHeight="1">
      <c r="A13" s="235"/>
      <c r="B13" s="576" t="str">
        <f>IF('1'!B39="","",'1'!B39)</f>
        <v/>
      </c>
      <c r="C13" s="576"/>
      <c r="D13" s="576"/>
      <c r="E13" s="576"/>
      <c r="F13" s="604"/>
      <c r="G13" s="604"/>
      <c r="H13" s="604"/>
      <c r="I13" s="602"/>
      <c r="J13" s="603"/>
      <c r="K13" s="359"/>
      <c r="L13" s="339"/>
      <c r="M13" s="358"/>
      <c r="N13" s="602"/>
      <c r="O13" s="603"/>
      <c r="P13" s="339"/>
    </row>
    <row r="14" spans="1:19" ht="16.899999999999999" customHeight="1">
      <c r="A14" s="235"/>
      <c r="B14" s="576" t="str">
        <f>IF('1'!B40="","",'1'!B40)</f>
        <v/>
      </c>
      <c r="C14" s="576"/>
      <c r="D14" s="576"/>
      <c r="E14" s="576"/>
      <c r="F14" s="604"/>
      <c r="G14" s="604"/>
      <c r="H14" s="604"/>
      <c r="I14" s="602"/>
      <c r="J14" s="603"/>
      <c r="K14" s="359"/>
      <c r="L14" s="339"/>
      <c r="M14" s="358"/>
      <c r="N14" s="602"/>
      <c r="O14" s="603"/>
      <c r="P14" s="339"/>
    </row>
    <row r="15" spans="1:19" ht="16.899999999999999" customHeight="1">
      <c r="A15" s="235"/>
      <c r="B15" s="576" t="str">
        <f>IF('1'!B41="","",'1'!B41)</f>
        <v/>
      </c>
      <c r="C15" s="576"/>
      <c r="D15" s="576"/>
      <c r="E15" s="576"/>
      <c r="F15" s="604"/>
      <c r="G15" s="604"/>
      <c r="H15" s="604"/>
      <c r="I15" s="602"/>
      <c r="J15" s="603"/>
      <c r="K15" s="359"/>
      <c r="L15" s="339"/>
      <c r="M15" s="358"/>
      <c r="N15" s="602"/>
      <c r="O15" s="603"/>
      <c r="P15" s="339"/>
    </row>
    <row r="16" spans="1:19" ht="16.899999999999999" customHeight="1">
      <c r="A16" s="235"/>
      <c r="B16" s="576" t="str">
        <f>IF('1'!B42="","",'1'!B42)</f>
        <v/>
      </c>
      <c r="C16" s="576"/>
      <c r="D16" s="576"/>
      <c r="E16" s="576"/>
      <c r="F16" s="604"/>
      <c r="G16" s="604"/>
      <c r="H16" s="604"/>
      <c r="I16" s="602"/>
      <c r="J16" s="603"/>
      <c r="K16" s="359"/>
      <c r="L16" s="339"/>
      <c r="M16" s="358"/>
      <c r="N16" s="602"/>
      <c r="O16" s="603"/>
      <c r="P16" s="339"/>
    </row>
    <row r="17" spans="1:16" ht="16.899999999999999" customHeight="1">
      <c r="A17" s="235"/>
      <c r="B17" s="576" t="str">
        <f>IF('1'!B43="","",'1'!B43)</f>
        <v/>
      </c>
      <c r="C17" s="576"/>
      <c r="D17" s="576"/>
      <c r="E17" s="576"/>
      <c r="F17" s="604"/>
      <c r="G17" s="604"/>
      <c r="H17" s="604"/>
      <c r="I17" s="602"/>
      <c r="J17" s="603"/>
      <c r="K17" s="359"/>
      <c r="L17" s="339"/>
      <c r="M17" s="358"/>
      <c r="N17" s="602"/>
      <c r="O17" s="603"/>
      <c r="P17" s="339"/>
    </row>
    <row r="18" spans="1:16" ht="18">
      <c r="C18" s="330"/>
      <c r="D18" s="330"/>
      <c r="E18" s="330"/>
      <c r="F18" s="330"/>
      <c r="G18" s="330"/>
      <c r="H18" s="330"/>
      <c r="I18" s="330"/>
      <c r="J18" s="330"/>
      <c r="K18" s="330"/>
      <c r="L18" s="330"/>
      <c r="M18" s="330"/>
      <c r="N18" s="280" t="s">
        <v>653</v>
      </c>
      <c r="O18" s="330"/>
      <c r="P18" s="330"/>
    </row>
    <row r="19" spans="1:16" s="170" customFormat="1">
      <c r="B19" s="235" t="s">
        <v>518</v>
      </c>
      <c r="C19" s="330"/>
      <c r="D19" s="491"/>
      <c r="E19" s="491"/>
      <c r="F19" s="491"/>
      <c r="G19" s="491"/>
      <c r="H19" s="491"/>
      <c r="I19" s="491"/>
      <c r="J19" s="491"/>
      <c r="K19" s="491"/>
      <c r="L19" s="491"/>
      <c r="M19" s="491"/>
      <c r="N19" s="491"/>
      <c r="O19" s="491"/>
      <c r="P19" s="491"/>
    </row>
    <row r="20" spans="1:16" ht="9.6" customHeight="1" thickBot="1">
      <c r="A20" s="199"/>
      <c r="B20" s="352"/>
      <c r="C20" s="352"/>
      <c r="D20" s="352"/>
      <c r="E20" s="352"/>
      <c r="F20" s="352"/>
      <c r="G20" s="352"/>
      <c r="H20" s="352"/>
      <c r="I20" s="352"/>
      <c r="J20" s="352"/>
      <c r="K20" s="352"/>
      <c r="L20" s="352"/>
      <c r="M20" s="352"/>
      <c r="N20" s="352"/>
      <c r="O20" s="352"/>
      <c r="P20" s="352"/>
    </row>
    <row r="21" spans="1:16" ht="11.45" customHeight="1" thickTop="1">
      <c r="A21" s="209"/>
      <c r="B21" s="213"/>
      <c r="C21" s="213"/>
      <c r="D21" s="213"/>
      <c r="E21" s="213"/>
      <c r="F21" s="213"/>
      <c r="G21" s="213"/>
      <c r="H21" s="213"/>
      <c r="I21" s="213"/>
      <c r="J21" s="213"/>
      <c r="K21" s="213"/>
      <c r="L21" s="213"/>
      <c r="M21" s="213"/>
      <c r="N21" s="213"/>
      <c r="O21" s="213"/>
      <c r="P21" s="213"/>
    </row>
    <row r="22" spans="1:16" ht="15" customHeight="1">
      <c r="A22" s="199"/>
      <c r="B22" s="330" t="s">
        <v>404</v>
      </c>
      <c r="C22" s="330"/>
      <c r="D22" s="330"/>
      <c r="E22" s="330"/>
      <c r="F22" s="330"/>
      <c r="G22" s="330"/>
      <c r="H22" s="330"/>
      <c r="I22" s="330"/>
      <c r="J22" s="339"/>
      <c r="K22" s="348"/>
      <c r="L22" s="341"/>
      <c r="M22" s="329"/>
      <c r="N22" s="201"/>
      <c r="O22" s="329"/>
      <c r="P22" s="201"/>
    </row>
    <row r="23" spans="1:16">
      <c r="A23" s="199"/>
      <c r="B23" s="330"/>
      <c r="C23" s="330"/>
      <c r="D23" s="330"/>
      <c r="E23" s="330"/>
      <c r="F23" s="330"/>
      <c r="G23" s="330"/>
      <c r="H23" s="330"/>
      <c r="I23" s="330"/>
      <c r="J23" s="330"/>
      <c r="K23" s="330"/>
      <c r="L23" s="330"/>
      <c r="M23" s="322"/>
      <c r="N23" s="332"/>
      <c r="O23" s="262"/>
      <c r="P23" s="332"/>
    </row>
    <row r="24" spans="1:16" ht="16.899999999999999" customHeight="1">
      <c r="A24" s="199"/>
      <c r="B24" s="143" t="s">
        <v>384</v>
      </c>
      <c r="C24" s="330"/>
      <c r="D24" s="330"/>
      <c r="E24" s="330"/>
      <c r="F24" s="330"/>
      <c r="G24" s="610"/>
      <c r="H24" s="515"/>
      <c r="I24" s="330"/>
      <c r="J24" s="143" t="s">
        <v>392</v>
      </c>
      <c r="K24" s="330"/>
      <c r="L24" s="571"/>
      <c r="M24" s="571"/>
      <c r="N24" s="571"/>
      <c r="O24" s="571"/>
      <c r="P24" s="571"/>
    </row>
    <row r="25" spans="1:16">
      <c r="A25" s="199"/>
      <c r="B25" s="143"/>
      <c r="C25" s="330"/>
      <c r="D25" s="330"/>
      <c r="E25" s="330"/>
      <c r="F25" s="330"/>
      <c r="G25" s="330"/>
      <c r="H25" s="330"/>
      <c r="I25" s="330"/>
      <c r="J25" s="330"/>
      <c r="K25" s="357"/>
      <c r="L25" s="332"/>
      <c r="M25" s="322"/>
      <c r="N25" s="332"/>
      <c r="O25" s="262"/>
      <c r="P25" s="332"/>
    </row>
    <row r="26" spans="1:16" ht="16.149999999999999" customHeight="1">
      <c r="A26" s="199"/>
      <c r="B26" s="143" t="s">
        <v>393</v>
      </c>
      <c r="C26" s="330"/>
      <c r="D26" s="330"/>
      <c r="E26" s="330"/>
      <c r="F26" s="571"/>
      <c r="G26" s="571"/>
      <c r="H26" s="571"/>
      <c r="I26" s="571"/>
      <c r="J26" s="571"/>
      <c r="K26" s="571"/>
      <c r="L26" s="571"/>
      <c r="M26" s="571"/>
      <c r="N26" s="571"/>
      <c r="O26" s="571"/>
      <c r="P26" s="571"/>
    </row>
    <row r="27" spans="1:16" ht="9.6" customHeight="1" thickBot="1">
      <c r="A27" s="199"/>
      <c r="B27" s="352"/>
      <c r="C27" s="352"/>
      <c r="D27" s="352"/>
      <c r="E27" s="352"/>
      <c r="F27" s="352"/>
      <c r="G27" s="352"/>
      <c r="H27" s="352"/>
      <c r="I27" s="352"/>
      <c r="J27" s="352"/>
      <c r="K27" s="352"/>
      <c r="L27" s="352"/>
      <c r="M27" s="352"/>
      <c r="N27" s="352"/>
      <c r="O27" s="352"/>
      <c r="P27" s="352"/>
    </row>
    <row r="28" spans="1:16" ht="11.45" customHeight="1" thickTop="1">
      <c r="A28" s="209"/>
      <c r="B28" s="213"/>
      <c r="C28" s="213"/>
      <c r="D28" s="213"/>
      <c r="E28" s="213"/>
      <c r="F28" s="213"/>
      <c r="G28" s="213"/>
      <c r="H28" s="213"/>
      <c r="I28" s="213"/>
      <c r="J28" s="213"/>
      <c r="K28" s="213"/>
      <c r="L28" s="213"/>
      <c r="M28" s="213"/>
      <c r="N28" s="213"/>
      <c r="O28" s="213"/>
      <c r="P28" s="213"/>
    </row>
    <row r="29" spans="1:16" ht="16.149999999999999" customHeight="1">
      <c r="A29" s="209"/>
      <c r="B29" s="213"/>
      <c r="C29" s="211" t="s">
        <v>375</v>
      </c>
      <c r="D29" s="213"/>
      <c r="E29" s="213"/>
      <c r="F29" s="213"/>
      <c r="G29" s="213"/>
      <c r="H29" s="213"/>
      <c r="I29" s="213"/>
      <c r="J29" s="339"/>
      <c r="K29" s="213"/>
      <c r="L29" s="360"/>
      <c r="M29" s="361"/>
      <c r="N29" s="362"/>
      <c r="O29" s="361"/>
      <c r="P29" s="362"/>
    </row>
    <row r="30" spans="1:16">
      <c r="A30" s="209"/>
      <c r="B30" s="213"/>
      <c r="C30" s="609" t="s">
        <v>590</v>
      </c>
      <c r="D30" s="609"/>
      <c r="E30" s="609"/>
      <c r="F30" s="609"/>
      <c r="G30" s="609"/>
      <c r="H30" s="609"/>
      <c r="I30" s="609"/>
      <c r="J30" s="609"/>
      <c r="K30" s="609"/>
      <c r="L30" s="609"/>
      <c r="M30" s="609"/>
      <c r="N30" s="609"/>
      <c r="O30" s="609"/>
      <c r="P30" s="609"/>
    </row>
    <row r="31" spans="1:16">
      <c r="A31" s="209"/>
      <c r="B31" s="213"/>
      <c r="C31" s="609"/>
      <c r="D31" s="609"/>
      <c r="E31" s="609"/>
      <c r="F31" s="609"/>
      <c r="G31" s="609"/>
      <c r="H31" s="609"/>
      <c r="I31" s="609"/>
      <c r="J31" s="609"/>
      <c r="K31" s="609"/>
      <c r="L31" s="609"/>
      <c r="M31" s="609"/>
      <c r="N31" s="609"/>
      <c r="O31" s="609"/>
      <c r="P31" s="609"/>
    </row>
    <row r="32" spans="1:16">
      <c r="A32" s="209"/>
      <c r="B32" s="213"/>
      <c r="C32" s="363"/>
      <c r="D32" s="213"/>
      <c r="E32" s="213"/>
      <c r="F32" s="213"/>
      <c r="G32" s="213"/>
      <c r="H32" s="213"/>
      <c r="I32" s="213"/>
      <c r="J32" s="213"/>
      <c r="K32" s="213"/>
      <c r="L32" s="213"/>
      <c r="M32" s="213"/>
      <c r="N32" s="213"/>
      <c r="O32" s="213"/>
      <c r="P32" s="213"/>
    </row>
    <row r="33" spans="1:16" ht="16.149999999999999" customHeight="1">
      <c r="A33" s="209"/>
      <c r="B33" s="212" t="s">
        <v>42</v>
      </c>
      <c r="C33" s="213"/>
      <c r="D33" s="213"/>
      <c r="E33" s="213"/>
      <c r="F33" s="213"/>
      <c r="G33" s="213"/>
      <c r="H33" s="339"/>
      <c r="I33" s="213" t="s">
        <v>364</v>
      </c>
      <c r="J33" s="213"/>
      <c r="K33" s="213"/>
      <c r="L33" s="213"/>
      <c r="M33" s="213"/>
      <c r="N33" s="213"/>
      <c r="O33" s="213"/>
      <c r="P33" s="213"/>
    </row>
    <row r="34" spans="1:16" ht="6.75" customHeight="1">
      <c r="A34" s="209"/>
      <c r="B34" s="213"/>
      <c r="C34" s="213"/>
      <c r="D34" s="213"/>
      <c r="E34" s="213"/>
      <c r="F34" s="213"/>
      <c r="G34" s="213"/>
      <c r="H34" s="213"/>
      <c r="I34" s="213"/>
      <c r="J34" s="213"/>
      <c r="K34" s="213"/>
      <c r="L34" s="213"/>
      <c r="M34" s="213"/>
      <c r="N34" s="213"/>
      <c r="O34" s="213"/>
      <c r="P34" s="213"/>
    </row>
    <row r="35" spans="1:16" ht="15.6" customHeight="1">
      <c r="A35" s="209"/>
      <c r="B35" s="213"/>
      <c r="C35" s="213"/>
      <c r="D35" s="213"/>
      <c r="E35" s="213"/>
      <c r="F35" s="213"/>
      <c r="G35" s="213"/>
      <c r="H35" s="339"/>
      <c r="I35" s="213" t="s">
        <v>355</v>
      </c>
      <c r="J35" s="213"/>
      <c r="K35" s="213"/>
      <c r="L35" s="213"/>
      <c r="M35" s="611"/>
      <c r="N35" s="612"/>
      <c r="O35" s="612"/>
      <c r="P35" s="613"/>
    </row>
    <row r="36" spans="1:16" ht="8.25" customHeight="1">
      <c r="A36" s="209"/>
      <c r="B36" s="213"/>
      <c r="C36" s="213"/>
      <c r="D36" s="213"/>
      <c r="E36" s="213"/>
      <c r="F36" s="213"/>
      <c r="G36" s="213"/>
      <c r="H36" s="213"/>
      <c r="I36" s="213"/>
      <c r="J36" s="213"/>
      <c r="K36" s="213"/>
      <c r="L36" s="213"/>
      <c r="M36" s="213"/>
      <c r="N36" s="213"/>
      <c r="O36" s="213"/>
      <c r="P36" s="213"/>
    </row>
    <row r="37" spans="1:16" ht="15.6" customHeight="1">
      <c r="A37" s="209"/>
      <c r="B37" s="213"/>
      <c r="C37" s="213"/>
      <c r="D37" s="213"/>
      <c r="E37" s="213"/>
      <c r="F37" s="213"/>
      <c r="G37" s="213"/>
      <c r="H37" s="339"/>
      <c r="I37" s="213" t="s">
        <v>43</v>
      </c>
      <c r="J37" s="213"/>
      <c r="K37" s="213"/>
      <c r="L37" s="213"/>
      <c r="M37" s="213"/>
      <c r="N37" s="213"/>
      <c r="O37" s="213"/>
      <c r="P37" s="213"/>
    </row>
    <row r="38" spans="1:16" ht="8.25" customHeight="1">
      <c r="A38" s="209"/>
      <c r="B38" s="213"/>
      <c r="C38" s="213"/>
      <c r="D38" s="213"/>
      <c r="E38" s="213"/>
      <c r="F38" s="213"/>
      <c r="G38" s="213"/>
      <c r="H38" s="213"/>
      <c r="I38" s="213"/>
      <c r="J38" s="213"/>
      <c r="K38" s="213"/>
      <c r="L38" s="213"/>
      <c r="M38" s="213"/>
      <c r="N38" s="213"/>
      <c r="O38" s="213"/>
      <c r="P38" s="213"/>
    </row>
    <row r="39" spans="1:16" ht="15.6" customHeight="1">
      <c r="A39" s="209"/>
      <c r="B39" s="213"/>
      <c r="C39" s="213"/>
      <c r="D39" s="213"/>
      <c r="E39" s="213"/>
      <c r="F39" s="213"/>
      <c r="G39" s="213"/>
      <c r="H39" s="339"/>
      <c r="I39" s="213" t="s">
        <v>348</v>
      </c>
      <c r="J39" s="616" t="s">
        <v>44</v>
      </c>
      <c r="K39" s="617"/>
      <c r="L39" s="618"/>
      <c r="M39" s="619"/>
      <c r="N39" s="619"/>
      <c r="O39" s="619"/>
      <c r="P39" s="620"/>
    </row>
    <row r="40" spans="1:16" ht="8.25" customHeight="1">
      <c r="A40" s="209"/>
      <c r="B40" s="213"/>
      <c r="C40" s="213"/>
      <c r="D40" s="213"/>
      <c r="E40" s="213"/>
      <c r="F40" s="213"/>
      <c r="G40" s="213"/>
      <c r="H40" s="213"/>
      <c r="I40" s="213"/>
      <c r="J40" s="213"/>
      <c r="K40" s="213"/>
      <c r="L40" s="213"/>
      <c r="M40" s="213"/>
      <c r="N40" s="213"/>
      <c r="O40" s="213"/>
      <c r="P40" s="213"/>
    </row>
    <row r="41" spans="1:16" ht="15.6" customHeight="1">
      <c r="A41" s="209"/>
      <c r="B41" s="212" t="s">
        <v>356</v>
      </c>
      <c r="C41" s="213"/>
      <c r="D41" s="213"/>
      <c r="E41" s="213"/>
      <c r="F41" s="213"/>
      <c r="G41" s="364"/>
      <c r="H41" s="213"/>
      <c r="I41" s="214" t="s">
        <v>376</v>
      </c>
      <c r="J41" s="365"/>
      <c r="K41" s="366"/>
      <c r="L41" s="213"/>
      <c r="M41" s="367"/>
      <c r="N41" s="367"/>
      <c r="O41" s="214" t="s">
        <v>377</v>
      </c>
      <c r="P41" s="364"/>
    </row>
    <row r="42" spans="1:16" ht="9.6" customHeight="1" thickBot="1">
      <c r="A42" s="199"/>
      <c r="B42" s="352"/>
      <c r="C42" s="352"/>
      <c r="D42" s="352"/>
      <c r="E42" s="352"/>
      <c r="F42" s="352"/>
      <c r="G42" s="352"/>
      <c r="H42" s="352"/>
      <c r="I42" s="352"/>
      <c r="J42" s="352"/>
      <c r="K42" s="352"/>
      <c r="L42" s="352"/>
      <c r="M42" s="352"/>
      <c r="N42" s="352"/>
      <c r="O42" s="352"/>
      <c r="P42" s="352"/>
    </row>
    <row r="43" spans="1:16" ht="11.45" customHeight="1" thickTop="1">
      <c r="A43" s="209"/>
      <c r="B43" s="213"/>
      <c r="C43" s="213"/>
      <c r="D43" s="213"/>
      <c r="E43" s="213"/>
      <c r="F43" s="213"/>
      <c r="G43" s="213"/>
      <c r="H43" s="213"/>
      <c r="I43" s="213"/>
      <c r="J43" s="213"/>
      <c r="K43" s="213"/>
      <c r="L43" s="213"/>
      <c r="M43" s="213"/>
      <c r="N43" s="213"/>
      <c r="O43" s="213"/>
      <c r="P43" s="213"/>
    </row>
    <row r="44" spans="1:16" ht="15.6" customHeight="1">
      <c r="B44" s="330" t="s">
        <v>573</v>
      </c>
      <c r="C44" s="330"/>
      <c r="D44" s="330"/>
      <c r="E44" s="330"/>
      <c r="F44" s="330"/>
      <c r="G44" s="330"/>
      <c r="H44" s="339"/>
      <c r="I44" s="330"/>
      <c r="J44" s="330"/>
      <c r="K44" s="330"/>
      <c r="L44" s="329"/>
      <c r="M44" s="201"/>
      <c r="N44" s="329"/>
      <c r="O44" s="201"/>
      <c r="P44" s="330"/>
    </row>
    <row r="45" spans="1:16" ht="6.75" customHeight="1">
      <c r="B45" s="330"/>
      <c r="C45" s="330"/>
      <c r="D45" s="330"/>
      <c r="E45" s="330"/>
      <c r="F45" s="330"/>
      <c r="G45" s="330"/>
      <c r="H45" s="330"/>
      <c r="I45" s="330"/>
      <c r="J45" s="330"/>
      <c r="K45" s="330"/>
      <c r="L45" s="330"/>
      <c r="M45" s="330"/>
      <c r="N45" s="330"/>
      <c r="O45" s="330"/>
      <c r="P45" s="330"/>
    </row>
    <row r="46" spans="1:16" ht="15.6" customHeight="1">
      <c r="B46" s="143" t="s">
        <v>45</v>
      </c>
      <c r="C46" s="330"/>
      <c r="D46" s="330"/>
      <c r="E46" s="330"/>
      <c r="F46" s="330"/>
      <c r="G46" s="322"/>
      <c r="H46" s="339"/>
      <c r="I46" s="262"/>
      <c r="J46" s="143" t="s">
        <v>46</v>
      </c>
      <c r="K46" s="330"/>
      <c r="L46" s="330"/>
      <c r="M46" s="605"/>
      <c r="N46" s="605"/>
      <c r="O46" s="330"/>
      <c r="P46" s="330"/>
    </row>
    <row r="47" spans="1:16" ht="7.5" customHeight="1">
      <c r="B47" s="330"/>
      <c r="C47" s="330"/>
      <c r="D47" s="330"/>
      <c r="E47" s="330"/>
      <c r="F47" s="330"/>
      <c r="G47" s="330"/>
      <c r="H47" s="330"/>
      <c r="I47" s="216"/>
      <c r="J47" s="341"/>
      <c r="K47" s="330"/>
      <c r="L47" s="330"/>
      <c r="M47" s="330"/>
      <c r="N47" s="330"/>
      <c r="O47" s="330"/>
      <c r="P47" s="330"/>
    </row>
    <row r="48" spans="1:16" ht="15.6" customHeight="1">
      <c r="B48" s="330" t="s">
        <v>574</v>
      </c>
      <c r="C48" s="330"/>
      <c r="D48" s="330"/>
      <c r="E48" s="330"/>
      <c r="F48" s="330"/>
      <c r="G48" s="322"/>
      <c r="H48" s="339"/>
      <c r="I48" s="262"/>
      <c r="J48" s="143" t="s">
        <v>46</v>
      </c>
      <c r="K48" s="330"/>
      <c r="L48" s="330"/>
      <c r="M48" s="605"/>
      <c r="N48" s="605"/>
      <c r="O48" s="330"/>
      <c r="P48" s="330"/>
    </row>
    <row r="49" spans="1:16" ht="9" customHeight="1" thickBot="1">
      <c r="A49" s="199"/>
      <c r="B49" s="352"/>
      <c r="C49" s="352"/>
      <c r="D49" s="352"/>
      <c r="E49" s="352"/>
      <c r="F49" s="352"/>
      <c r="G49" s="352"/>
      <c r="H49" s="352"/>
      <c r="I49" s="352"/>
      <c r="J49" s="352"/>
      <c r="K49" s="352"/>
      <c r="L49" s="352"/>
      <c r="M49" s="352"/>
      <c r="N49" s="352"/>
      <c r="O49" s="352"/>
      <c r="P49" s="352"/>
    </row>
    <row r="50" spans="1:16" ht="9" customHeight="1" thickTop="1">
      <c r="A50" s="199"/>
      <c r="B50" s="330"/>
      <c r="C50" s="330"/>
      <c r="D50" s="330"/>
      <c r="E50" s="330"/>
      <c r="F50" s="330"/>
      <c r="G50" s="330"/>
      <c r="H50" s="330"/>
      <c r="I50" s="330"/>
      <c r="J50" s="330"/>
      <c r="K50" s="330"/>
      <c r="L50" s="330"/>
      <c r="M50" s="330"/>
      <c r="N50" s="330"/>
      <c r="O50" s="330"/>
      <c r="P50" s="330"/>
    </row>
    <row r="51" spans="1:16" ht="15.6" customHeight="1">
      <c r="A51" s="199"/>
      <c r="B51" s="330" t="s">
        <v>38</v>
      </c>
      <c r="C51" s="330"/>
      <c r="D51" s="330"/>
      <c r="E51" s="332"/>
      <c r="F51" s="339"/>
      <c r="G51" s="330"/>
      <c r="H51" s="330" t="s">
        <v>39</v>
      </c>
      <c r="I51" s="330"/>
      <c r="J51" s="330"/>
      <c r="K51" s="332"/>
      <c r="L51" s="339"/>
      <c r="M51" s="330"/>
      <c r="N51" s="330"/>
      <c r="O51" s="330"/>
      <c r="P51" s="330"/>
    </row>
    <row r="52" spans="1:16" ht="8.25" customHeight="1">
      <c r="A52" s="199"/>
      <c r="B52" s="330"/>
      <c r="C52" s="330"/>
      <c r="D52" s="330"/>
      <c r="E52" s="330"/>
      <c r="F52" s="330"/>
      <c r="G52" s="330"/>
      <c r="H52" s="330"/>
      <c r="I52" s="330"/>
      <c r="J52" s="330"/>
      <c r="K52" s="330"/>
      <c r="L52" s="330"/>
      <c r="M52" s="330"/>
      <c r="N52" s="330"/>
      <c r="O52" s="330"/>
      <c r="P52" s="330"/>
    </row>
    <row r="53" spans="1:16" ht="15.6" customHeight="1">
      <c r="B53" s="330" t="s">
        <v>357</v>
      </c>
      <c r="C53" s="330"/>
      <c r="D53" s="339"/>
      <c r="E53" s="276"/>
      <c r="F53" s="490" t="s">
        <v>524</v>
      </c>
      <c r="G53" s="490"/>
      <c r="H53" s="493"/>
      <c r="I53" s="339"/>
      <c r="J53" s="489" t="s">
        <v>525</v>
      </c>
      <c r="K53" s="490"/>
      <c r="L53" s="490"/>
      <c r="M53" s="493"/>
      <c r="N53" s="491"/>
      <c r="O53" s="491"/>
      <c r="P53" s="491"/>
    </row>
    <row r="54" spans="1:16" ht="6.75" customHeight="1">
      <c r="A54" s="199"/>
      <c r="B54" s="341"/>
      <c r="C54" s="341"/>
      <c r="D54" s="341"/>
      <c r="E54" s="341"/>
      <c r="F54" s="341"/>
      <c r="G54" s="341"/>
      <c r="H54" s="341"/>
      <c r="I54" s="341"/>
      <c r="J54" s="341"/>
      <c r="K54" s="341"/>
      <c r="L54" s="329"/>
      <c r="M54" s="201"/>
      <c r="N54" s="329"/>
      <c r="O54" s="201"/>
      <c r="P54" s="330"/>
    </row>
    <row r="55" spans="1:16" ht="15.6" customHeight="1">
      <c r="A55" s="199"/>
      <c r="B55" s="330" t="s">
        <v>362</v>
      </c>
      <c r="C55" s="330"/>
      <c r="D55" s="330"/>
      <c r="E55" s="330"/>
      <c r="F55" s="330"/>
      <c r="G55" s="330" t="s">
        <v>354</v>
      </c>
      <c r="H55" s="330"/>
      <c r="I55" s="330"/>
      <c r="J55" s="339"/>
      <c r="K55" s="330"/>
      <c r="L55" s="330"/>
      <c r="M55" s="329"/>
      <c r="N55" s="201"/>
      <c r="O55" s="329"/>
      <c r="P55" s="201"/>
    </row>
    <row r="56" spans="1:16" ht="6" customHeight="1">
      <c r="A56" s="199"/>
      <c r="B56" s="330"/>
      <c r="C56" s="330"/>
      <c r="D56" s="330"/>
      <c r="E56" s="330"/>
      <c r="F56" s="330"/>
      <c r="G56" s="330"/>
      <c r="H56" s="330"/>
      <c r="I56" s="330"/>
      <c r="J56" s="330"/>
      <c r="K56" s="330"/>
      <c r="L56" s="330"/>
      <c r="M56" s="341"/>
      <c r="N56" s="341"/>
      <c r="O56" s="341"/>
      <c r="P56" s="341"/>
    </row>
    <row r="57" spans="1:16" ht="15.6" customHeight="1">
      <c r="A57" s="199"/>
      <c r="B57" s="330"/>
      <c r="C57" s="330"/>
      <c r="D57" s="330"/>
      <c r="E57" s="330"/>
      <c r="F57" s="330"/>
      <c r="G57" s="330" t="s">
        <v>519</v>
      </c>
      <c r="H57" s="330"/>
      <c r="I57" s="330"/>
      <c r="J57" s="339"/>
      <c r="K57" s="330"/>
      <c r="L57" s="330"/>
      <c r="M57" s="329"/>
      <c r="N57" s="201"/>
      <c r="O57" s="329"/>
      <c r="P57" s="201"/>
    </row>
    <row r="58" spans="1:16" ht="6" customHeight="1">
      <c r="A58" s="199"/>
      <c r="B58" s="330"/>
      <c r="C58" s="330"/>
      <c r="D58" s="330"/>
      <c r="E58" s="330"/>
      <c r="F58" s="330"/>
      <c r="G58" s="330"/>
      <c r="H58" s="330"/>
      <c r="I58" s="330"/>
      <c r="J58" s="330"/>
      <c r="K58" s="330"/>
      <c r="L58" s="330"/>
      <c r="M58" s="341"/>
      <c r="N58" s="341"/>
      <c r="O58" s="341"/>
      <c r="P58" s="341"/>
    </row>
    <row r="59" spans="1:16">
      <c r="A59" s="199"/>
      <c r="B59" s="330"/>
      <c r="C59" s="330"/>
      <c r="D59" s="330"/>
      <c r="E59" s="330"/>
      <c r="F59" s="330"/>
      <c r="G59" s="330" t="s">
        <v>40</v>
      </c>
      <c r="H59" s="330"/>
      <c r="I59" s="330"/>
      <c r="J59" s="330"/>
      <c r="K59" s="330"/>
      <c r="L59" s="339"/>
      <c r="M59" s="329"/>
      <c r="N59" s="201"/>
      <c r="O59" s="329"/>
      <c r="P59" s="201"/>
    </row>
    <row r="60" spans="1:16" ht="15.6" customHeight="1">
      <c r="A60" s="199"/>
      <c r="B60" s="330"/>
      <c r="C60" s="330"/>
      <c r="D60" s="330"/>
      <c r="E60" s="330"/>
      <c r="F60" s="330"/>
      <c r="G60" s="330"/>
      <c r="H60" s="330"/>
      <c r="I60" s="330"/>
      <c r="J60" s="330"/>
      <c r="K60" s="330"/>
      <c r="L60" s="330"/>
      <c r="M60" s="330"/>
      <c r="N60" s="330"/>
      <c r="O60" s="330"/>
      <c r="P60" s="330"/>
    </row>
    <row r="61" spans="1:16" ht="15.6" customHeight="1">
      <c r="A61" s="199"/>
      <c r="B61" s="330" t="s">
        <v>41</v>
      </c>
      <c r="C61" s="330"/>
      <c r="D61" s="330"/>
      <c r="E61" s="330"/>
      <c r="F61" s="330"/>
      <c r="G61" s="228"/>
      <c r="H61" s="539"/>
      <c r="I61" s="540"/>
      <c r="J61" s="540"/>
      <c r="K61" s="540"/>
      <c r="L61" s="540"/>
      <c r="M61" s="540"/>
      <c r="N61" s="540"/>
      <c r="O61" s="540"/>
      <c r="P61" s="541"/>
    </row>
    <row r="62" spans="1:16">
      <c r="A62" s="199"/>
      <c r="B62" s="330"/>
      <c r="C62" s="330"/>
      <c r="D62" s="330"/>
      <c r="E62" s="330"/>
      <c r="F62" s="330"/>
      <c r="G62" s="228"/>
      <c r="H62" s="228"/>
      <c r="I62" s="325"/>
      <c r="J62" s="325"/>
      <c r="K62" s="325"/>
      <c r="L62" s="325"/>
      <c r="M62" s="325"/>
      <c r="N62" s="325"/>
      <c r="O62" s="325"/>
      <c r="P62" s="325"/>
    </row>
    <row r="63" spans="1:16" ht="13.5" thickBot="1">
      <c r="B63" s="202"/>
      <c r="C63" s="202"/>
      <c r="D63" s="202"/>
      <c r="E63" s="202"/>
      <c r="F63" s="202"/>
      <c r="G63" s="202"/>
      <c r="H63" s="202"/>
      <c r="I63" s="202"/>
      <c r="J63" s="202"/>
      <c r="K63" s="202"/>
      <c r="L63" s="202"/>
      <c r="M63" s="202"/>
      <c r="N63" s="202"/>
      <c r="O63" s="202"/>
      <c r="P63" s="202"/>
    </row>
    <row r="64" spans="1:16" ht="13.5" thickTop="1">
      <c r="B64" s="574">
        <f ca="1">NOW()</f>
        <v>45394.543080902775</v>
      </c>
      <c r="C64" s="574"/>
      <c r="D64" s="574"/>
      <c r="O64" s="180"/>
      <c r="P64" s="180" t="s">
        <v>37</v>
      </c>
    </row>
    <row r="65" spans="2:16">
      <c r="B65" s="199"/>
      <c r="C65" s="199"/>
      <c r="D65" s="199"/>
      <c r="E65" s="199"/>
      <c r="F65" s="199"/>
      <c r="G65" s="199"/>
      <c r="H65" s="199"/>
      <c r="I65" s="199"/>
      <c r="J65" s="199"/>
      <c r="K65" s="199"/>
      <c r="L65" s="199"/>
      <c r="M65" s="241"/>
      <c r="N65" s="144"/>
      <c r="O65" s="241"/>
      <c r="P65" s="144"/>
    </row>
    <row r="66" spans="2:16">
      <c r="B66" s="199"/>
      <c r="C66" s="199"/>
      <c r="D66" s="199"/>
      <c r="E66" s="199"/>
      <c r="F66" s="199"/>
      <c r="G66" s="199"/>
      <c r="H66" s="199"/>
      <c r="I66" s="199"/>
      <c r="J66" s="199"/>
      <c r="K66" s="199"/>
      <c r="L66" s="199"/>
      <c r="M66" s="199"/>
      <c r="N66" s="199"/>
      <c r="O66" s="199"/>
      <c r="P66" s="199"/>
    </row>
    <row r="67" spans="2:16">
      <c r="B67" s="206"/>
      <c r="C67" s="199"/>
      <c r="D67" s="199"/>
      <c r="E67" s="199"/>
      <c r="F67" s="199"/>
      <c r="G67" s="199"/>
      <c r="H67" s="241"/>
      <c r="I67" s="144"/>
      <c r="J67" s="241"/>
      <c r="K67" s="144"/>
      <c r="L67" s="206"/>
      <c r="M67" s="206"/>
      <c r="N67" s="199"/>
      <c r="O67" s="199"/>
      <c r="P67" s="215"/>
    </row>
    <row r="68" spans="2:16">
      <c r="B68" s="199"/>
      <c r="C68" s="199"/>
      <c r="D68" s="199"/>
      <c r="E68" s="199"/>
      <c r="F68" s="199"/>
      <c r="G68" s="199"/>
      <c r="H68" s="199"/>
      <c r="I68" s="199"/>
      <c r="J68" s="199"/>
      <c r="K68" s="199"/>
      <c r="L68" s="199"/>
      <c r="M68" s="199"/>
      <c r="N68" s="199"/>
      <c r="O68" s="199"/>
      <c r="P68" s="199"/>
    </row>
    <row r="69" spans="2:16">
      <c r="B69" s="208"/>
      <c r="C69" s="199"/>
      <c r="D69" s="199"/>
      <c r="E69" s="199"/>
      <c r="F69" s="199"/>
      <c r="G69" s="199"/>
      <c r="H69" s="241"/>
      <c r="I69" s="144"/>
      <c r="J69" s="241"/>
      <c r="K69" s="144"/>
      <c r="L69" s="199"/>
      <c r="M69" s="206"/>
      <c r="N69" s="199"/>
      <c r="O69" s="199"/>
      <c r="P69" s="215"/>
    </row>
  </sheetData>
  <mergeCells count="73">
    <mergeCell ref="Q4:R4"/>
    <mergeCell ref="O1:P1"/>
    <mergeCell ref="J39:K39"/>
    <mergeCell ref="L39:P39"/>
    <mergeCell ref="B14:E14"/>
    <mergeCell ref="B13:E13"/>
    <mergeCell ref="B12:E12"/>
    <mergeCell ref="B5:E5"/>
    <mergeCell ref="B10:E10"/>
    <mergeCell ref="B9:E9"/>
    <mergeCell ref="B8:E8"/>
    <mergeCell ref="B7:E7"/>
    <mergeCell ref="B6:E6"/>
    <mergeCell ref="B11:E11"/>
    <mergeCell ref="B1:J1"/>
    <mergeCell ref="H61:P61"/>
    <mergeCell ref="G24:H24"/>
    <mergeCell ref="M35:P35"/>
    <mergeCell ref="N7:O7"/>
    <mergeCell ref="N5:O5"/>
    <mergeCell ref="I5:J5"/>
    <mergeCell ref="I6:J6"/>
    <mergeCell ref="I13:J13"/>
    <mergeCell ref="I14:J14"/>
    <mergeCell ref="N13:O13"/>
    <mergeCell ref="N14:O14"/>
    <mergeCell ref="I11:J11"/>
    <mergeCell ref="I10:J10"/>
    <mergeCell ref="F12:H12"/>
    <mergeCell ref="F13:H13"/>
    <mergeCell ref="F14:H14"/>
    <mergeCell ref="B64:D64"/>
    <mergeCell ref="C30:P31"/>
    <mergeCell ref="D19:P19"/>
    <mergeCell ref="F15:H15"/>
    <mergeCell ref="F16:H16"/>
    <mergeCell ref="F17:H17"/>
    <mergeCell ref="F53:H53"/>
    <mergeCell ref="M46:N46"/>
    <mergeCell ref="N15:O15"/>
    <mergeCell ref="B15:E15"/>
    <mergeCell ref="L24:P24"/>
    <mergeCell ref="B17:E17"/>
    <mergeCell ref="B16:E16"/>
    <mergeCell ref="I15:J15"/>
    <mergeCell ref="I16:J16"/>
    <mergeCell ref="N53:P53"/>
    <mergeCell ref="B3:P3"/>
    <mergeCell ref="N6:O6"/>
    <mergeCell ref="I7:J7"/>
    <mergeCell ref="N9:O9"/>
    <mergeCell ref="M4:O4"/>
    <mergeCell ref="F7:H7"/>
    <mergeCell ref="F8:H8"/>
    <mergeCell ref="F9:H9"/>
    <mergeCell ref="F5:H5"/>
    <mergeCell ref="F6:H6"/>
    <mergeCell ref="C4:D4"/>
    <mergeCell ref="N10:O10"/>
    <mergeCell ref="N8:O8"/>
    <mergeCell ref="J53:M53"/>
    <mergeCell ref="N16:O16"/>
    <mergeCell ref="N17:O17"/>
    <mergeCell ref="F26:P26"/>
    <mergeCell ref="N11:O11"/>
    <mergeCell ref="N12:O12"/>
    <mergeCell ref="I17:J17"/>
    <mergeCell ref="F11:H11"/>
    <mergeCell ref="M48:N48"/>
    <mergeCell ref="I12:J12"/>
    <mergeCell ref="I8:J8"/>
    <mergeCell ref="I9:J9"/>
    <mergeCell ref="F10:H10"/>
  </mergeCells>
  <phoneticPr fontId="4" type="noConversion"/>
  <conditionalFormatting sqref="A6:A17">
    <cfRule type="cellIs" dxfId="0" priority="1" operator="equal">
      <formula>0</formula>
    </cfRule>
  </conditionalFormatting>
  <dataValidations count="4">
    <dataValidation type="list" allowBlank="1" showInputMessage="1" showErrorMessage="1" sqref="H39 H33 H35 H37" xr:uid="{86A5EC5B-ED45-44D4-8BAB-E450D27BBF2B}">
      <formula1>"X"</formula1>
    </dataValidation>
    <dataValidation type="list" allowBlank="1" showInputMessage="1" showErrorMessage="1" sqref="B43 B21 B28" xr:uid="{869682D2-8D8F-4902-A8B9-FC0206C0B17D}">
      <formula1>"0,1,2,3,4"</formula1>
    </dataValidation>
    <dataValidation type="list" allowBlank="1" showInputMessage="1" showErrorMessage="1" sqref="L6:L17" xr:uid="{ED9BDBF5-C275-430E-869A-468544D27E7E}">
      <formula1>"Yes, No"</formula1>
    </dataValidation>
    <dataValidation type="list" allowBlank="1" showInputMessage="1" showErrorMessage="1" sqref="F6:F17" xr:uid="{49A82225-F941-4343-BD0F-EE09E4ABADE9}">
      <formula1>"Multifamily Residential, One-story Residential, Row House/Townhouse, Garden Apartments, Detached Single Family, Duplex, Triplex/Quadraplex, SRO, Group Home, Other- provide description"</formula1>
    </dataValidation>
  </dataValidations>
  <pageMargins left="0.81" right="0.23" top="0.45" bottom="0.44" header="0.37" footer="0.36"/>
  <pageSetup scale="77" orientation="portrait" r:id="rId1"/>
  <headerFooter alignWithMargins="0"/>
  <extLst>
    <ext xmlns:x14="http://schemas.microsoft.com/office/spreadsheetml/2009/9/main" uri="{CCE6A557-97BC-4b89-ADB6-D9C93CAAB3DF}">
      <x14:dataValidations xmlns:xm="http://schemas.microsoft.com/office/excel/2006/main" count="5">
        <x14:dataValidation type="list" allowBlank="1" showInputMessage="1" showErrorMessage="1" xr:uid="{D05034DF-A163-4E2B-A600-D9A9292019A1}">
          <x14:formula1>
            <xm:f>Guide!$C$28:$C$29</xm:f>
          </x14:formula1>
          <xm:sqref>J22</xm:sqref>
        </x14:dataValidation>
        <x14:dataValidation type="list" allowBlank="1" showInputMessage="1" showErrorMessage="1" xr:uid="{0C0CED88-EC0D-4E7C-8AEB-388F7551D1FE}">
          <x14:formula1>
            <xm:f>'Tables-hidden'!$A$43:$A$45</xm:f>
          </x14:formula1>
          <xm:sqref>N6:O17</xm:sqref>
        </x14:dataValidation>
        <x14:dataValidation type="list" allowBlank="1" showInputMessage="1" showErrorMessage="1" xr:uid="{7D7E31CA-BFCB-410F-8DC3-0B5CB2769E6D}">
          <x14:formula1>
            <xm:f>'Tables-hidden'!$A$38:$A$40</xm:f>
          </x14:formula1>
          <xm:sqref>I7:I17</xm:sqref>
        </x14:dataValidation>
        <x14:dataValidation type="list" allowBlank="1" showInputMessage="1" showErrorMessage="1" xr:uid="{30F194AB-8E69-4578-B0D0-34F31A0AE770}">
          <x14:formula1>
            <xm:f>'Tables-hidden'!$B$2:$B$4</xm:f>
          </x14:formula1>
          <xm:sqref>J29 D53 I53 J55 J57 L59 H44 H46 H48</xm:sqref>
        </x14:dataValidation>
        <x14:dataValidation type="list" allowBlank="1" showErrorMessage="1" xr:uid="{186B24C1-74E1-4969-8E74-F6C8A395BBE1}">
          <x14:formula1>
            <xm:f>'Tables-hidden'!$A$38:$A$40</xm:f>
          </x14:formula1>
          <xm:sqref>I6:J6</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A1:T33"/>
  <sheetViews>
    <sheetView zoomScaleNormal="100" workbookViewId="0">
      <selection activeCell="G5" sqref="G5:K5"/>
    </sheetView>
  </sheetViews>
  <sheetFormatPr defaultRowHeight="12.75"/>
  <cols>
    <col min="1" max="1" width="3.5703125" customWidth="1"/>
    <col min="3" max="3" width="9.42578125" customWidth="1"/>
    <col min="5" max="5" width="5.42578125" customWidth="1"/>
    <col min="6" max="6" width="6.5703125" customWidth="1"/>
    <col min="7" max="7" width="5.42578125" customWidth="1"/>
    <col min="8" max="8" width="7.28515625" customWidth="1"/>
    <col min="9" max="13" width="10.7109375" customWidth="1"/>
  </cols>
  <sheetData>
    <row r="1" spans="1:20">
      <c r="A1" s="533" t="str">
        <f>IF('1'!K4="","Application Name-From Page 1",'1'!K4)</f>
        <v>Application Name-From Page 1</v>
      </c>
      <c r="B1" s="533"/>
      <c r="C1" s="533"/>
      <c r="D1" s="533"/>
      <c r="E1" s="533"/>
      <c r="F1" s="533"/>
      <c r="G1" s="533"/>
      <c r="H1" s="533"/>
      <c r="I1" s="533"/>
    </row>
    <row r="3" spans="1:20" ht="15">
      <c r="A3" s="532" t="s">
        <v>353</v>
      </c>
      <c r="B3" s="532"/>
      <c r="C3" s="532"/>
      <c r="D3" s="532"/>
      <c r="E3" s="532"/>
      <c r="F3" s="532"/>
      <c r="G3" s="532"/>
      <c r="H3" s="532"/>
      <c r="I3" s="532"/>
      <c r="J3" s="532"/>
      <c r="K3" s="532"/>
      <c r="L3" s="532"/>
      <c r="M3" s="532"/>
    </row>
    <row r="4" spans="1:20" ht="47.25" customHeight="1">
      <c r="A4" s="633" t="s">
        <v>669</v>
      </c>
      <c r="B4" s="633"/>
      <c r="C4" s="633"/>
      <c r="D4" s="633"/>
      <c r="E4" s="633"/>
      <c r="F4" s="633"/>
      <c r="G4" s="633"/>
      <c r="H4" s="633"/>
      <c r="I4" s="633"/>
      <c r="J4" s="633"/>
      <c r="K4" s="633"/>
      <c r="L4" s="633"/>
      <c r="M4" s="633"/>
      <c r="N4" s="90"/>
      <c r="O4" s="90"/>
    </row>
    <row r="5" spans="1:20">
      <c r="A5" s="631" t="s">
        <v>596</v>
      </c>
      <c r="B5" s="631"/>
      <c r="C5" s="631"/>
      <c r="D5" s="631"/>
      <c r="E5" s="631"/>
      <c r="F5" s="632"/>
      <c r="G5" s="513"/>
      <c r="H5" s="514"/>
      <c r="I5" s="514"/>
      <c r="J5" s="514"/>
      <c r="K5" s="515"/>
      <c r="L5" s="368"/>
      <c r="M5" s="330"/>
      <c r="N5" s="90"/>
      <c r="O5" s="90"/>
    </row>
    <row r="6" spans="1:20" ht="5.25" customHeight="1">
      <c r="A6" s="143"/>
      <c r="B6" s="330"/>
      <c r="C6" s="330"/>
      <c r="D6" s="330"/>
      <c r="E6" s="330"/>
      <c r="F6" s="330"/>
      <c r="G6" s="330"/>
      <c r="H6" s="330"/>
      <c r="I6" s="330"/>
      <c r="J6" s="330"/>
      <c r="K6" s="330"/>
      <c r="L6" s="330"/>
      <c r="M6" s="330"/>
      <c r="N6" s="90"/>
      <c r="O6" s="90"/>
    </row>
    <row r="7" spans="1:20">
      <c r="A7" s="330"/>
      <c r="B7" s="330"/>
      <c r="C7" s="330"/>
      <c r="D7" s="330"/>
      <c r="E7" s="368"/>
      <c r="F7" s="368"/>
      <c r="G7" s="368"/>
      <c r="H7" s="368"/>
      <c r="I7" s="368"/>
      <c r="J7" s="368"/>
      <c r="K7" s="330"/>
      <c r="L7" s="330"/>
      <c r="M7" s="330"/>
      <c r="N7" s="90"/>
      <c r="O7" s="90"/>
      <c r="P7" s="90"/>
      <c r="Q7" s="90"/>
      <c r="R7" s="90"/>
      <c r="S7" s="90"/>
      <c r="T7" s="90"/>
    </row>
    <row r="8" spans="1:20">
      <c r="A8" s="330"/>
      <c r="B8" s="143" t="s">
        <v>61</v>
      </c>
      <c r="C8" s="330"/>
      <c r="D8" s="330"/>
      <c r="E8" s="330"/>
      <c r="F8" s="330"/>
      <c r="G8" s="330"/>
      <c r="H8" s="330"/>
      <c r="I8" s="330"/>
      <c r="J8" s="330"/>
      <c r="K8" s="330"/>
      <c r="L8" s="330"/>
      <c r="M8" s="330"/>
      <c r="N8" s="90"/>
      <c r="O8" s="90"/>
      <c r="P8" s="90"/>
      <c r="Q8" s="90"/>
      <c r="R8" s="90"/>
      <c r="S8" s="90"/>
      <c r="T8" s="90"/>
    </row>
    <row r="9" spans="1:20" ht="5.25" customHeight="1">
      <c r="A9" s="14"/>
      <c r="B9" s="14"/>
      <c r="C9" s="14"/>
      <c r="D9" s="14"/>
      <c r="E9" s="14"/>
      <c r="F9" s="14"/>
      <c r="G9" s="14"/>
      <c r="H9" s="14"/>
      <c r="I9" s="14"/>
      <c r="J9" s="14"/>
      <c r="K9" s="14"/>
      <c r="L9" s="14"/>
      <c r="M9" s="14"/>
      <c r="N9" s="90"/>
      <c r="O9" s="90"/>
      <c r="P9" s="90"/>
      <c r="Q9" s="90"/>
      <c r="R9" s="90"/>
      <c r="S9" s="90"/>
      <c r="T9" s="90"/>
    </row>
    <row r="10" spans="1:20" ht="27" customHeight="1">
      <c r="A10" s="306"/>
      <c r="B10" s="629" t="s">
        <v>59</v>
      </c>
      <c r="C10" s="623"/>
      <c r="D10" s="165" t="s">
        <v>391</v>
      </c>
      <c r="E10" s="630" t="s">
        <v>58</v>
      </c>
      <c r="F10" s="630"/>
      <c r="G10" s="630"/>
      <c r="H10" s="630"/>
      <c r="I10" s="630" t="s">
        <v>57</v>
      </c>
      <c r="J10" s="630"/>
      <c r="K10" s="630"/>
      <c r="L10" s="630"/>
      <c r="M10" s="630"/>
      <c r="N10" s="90"/>
      <c r="O10" s="90"/>
      <c r="P10" s="90"/>
      <c r="Q10" s="90"/>
      <c r="R10" s="90"/>
      <c r="S10" s="90"/>
      <c r="T10" s="90"/>
    </row>
    <row r="11" spans="1:20">
      <c r="A11" s="12"/>
      <c r="B11" s="626"/>
      <c r="C11" s="627"/>
      <c r="D11" s="627"/>
      <c r="E11" s="627"/>
      <c r="F11" s="627"/>
      <c r="G11" s="627"/>
      <c r="H11" s="628"/>
      <c r="I11" s="355" t="s">
        <v>48</v>
      </c>
      <c r="J11" s="355" t="s">
        <v>49</v>
      </c>
      <c r="K11" s="355" t="s">
        <v>50</v>
      </c>
      <c r="L11" s="355" t="s">
        <v>51</v>
      </c>
      <c r="M11" s="355" t="s">
        <v>52</v>
      </c>
      <c r="N11" s="90"/>
      <c r="O11" s="90"/>
      <c r="P11" s="90"/>
      <c r="Q11" s="90"/>
      <c r="R11" s="90"/>
      <c r="S11" s="90"/>
      <c r="T11" s="90"/>
    </row>
    <row r="12" spans="1:20" ht="19.5" customHeight="1">
      <c r="A12" s="306"/>
      <c r="B12" s="622" t="s">
        <v>365</v>
      </c>
      <c r="C12" s="623"/>
      <c r="D12" s="369"/>
      <c r="E12" s="339"/>
      <c r="F12" s="370" t="s">
        <v>54</v>
      </c>
      <c r="G12" s="339"/>
      <c r="H12" s="370" t="s">
        <v>53</v>
      </c>
      <c r="I12" s="371"/>
      <c r="J12" s="371"/>
      <c r="K12" s="371"/>
      <c r="L12" s="371"/>
      <c r="M12" s="371"/>
      <c r="N12" s="90"/>
      <c r="O12" s="90"/>
      <c r="P12" s="90"/>
      <c r="Q12" s="90"/>
      <c r="R12" s="90"/>
      <c r="S12" s="90"/>
      <c r="T12" s="90"/>
    </row>
    <row r="13" spans="1:20" ht="19.5" customHeight="1">
      <c r="A13" s="306"/>
      <c r="B13" s="622" t="s">
        <v>55</v>
      </c>
      <c r="C13" s="623"/>
      <c r="D13" s="369"/>
      <c r="E13" s="339"/>
      <c r="F13" s="370" t="s">
        <v>54</v>
      </c>
      <c r="G13" s="339"/>
      <c r="H13" s="370" t="s">
        <v>53</v>
      </c>
      <c r="I13" s="371"/>
      <c r="J13" s="371"/>
      <c r="K13" s="371"/>
      <c r="L13" s="371"/>
      <c r="M13" s="371"/>
      <c r="N13" s="90"/>
      <c r="O13" s="90"/>
      <c r="P13" s="90"/>
      <c r="Q13" s="90"/>
      <c r="R13" s="90"/>
      <c r="S13" s="90"/>
      <c r="T13" s="90"/>
    </row>
    <row r="14" spans="1:20" ht="19.5" customHeight="1">
      <c r="A14" s="306"/>
      <c r="B14" s="622" t="s">
        <v>385</v>
      </c>
      <c r="C14" s="623"/>
      <c r="D14" s="369"/>
      <c r="E14" s="339"/>
      <c r="F14" s="370" t="s">
        <v>54</v>
      </c>
      <c r="G14" s="339"/>
      <c r="H14" s="370" t="s">
        <v>53</v>
      </c>
      <c r="I14" s="371"/>
      <c r="J14" s="371"/>
      <c r="K14" s="371"/>
      <c r="L14" s="371"/>
      <c r="M14" s="371"/>
      <c r="N14" s="90"/>
      <c r="O14" s="90"/>
      <c r="P14" s="90"/>
      <c r="Q14" s="90"/>
      <c r="R14" s="90"/>
      <c r="S14" s="90"/>
      <c r="T14" s="90"/>
    </row>
    <row r="15" spans="1:20" ht="19.5" customHeight="1">
      <c r="A15" s="306"/>
      <c r="B15" s="622" t="s">
        <v>366</v>
      </c>
      <c r="C15" s="623"/>
      <c r="D15" s="369"/>
      <c r="E15" s="339"/>
      <c r="F15" s="370" t="s">
        <v>54</v>
      </c>
      <c r="G15" s="339"/>
      <c r="H15" s="370" t="s">
        <v>53</v>
      </c>
      <c r="I15" s="371"/>
      <c r="J15" s="371"/>
      <c r="K15" s="371"/>
      <c r="L15" s="371"/>
      <c r="M15" s="371"/>
      <c r="N15" s="90"/>
      <c r="O15" s="90"/>
      <c r="P15" s="90"/>
      <c r="Q15" s="90"/>
      <c r="R15" s="90"/>
      <c r="S15" s="90"/>
      <c r="T15" s="90"/>
    </row>
    <row r="16" spans="1:20" ht="19.5" customHeight="1">
      <c r="A16" s="306"/>
      <c r="B16" s="622" t="s">
        <v>386</v>
      </c>
      <c r="C16" s="623"/>
      <c r="D16" s="369"/>
      <c r="E16" s="339"/>
      <c r="F16" s="370" t="s">
        <v>54</v>
      </c>
      <c r="G16" s="339"/>
      <c r="H16" s="370" t="s">
        <v>53</v>
      </c>
      <c r="I16" s="371"/>
      <c r="J16" s="371"/>
      <c r="K16" s="371"/>
      <c r="L16" s="371"/>
      <c r="M16" s="371"/>
      <c r="N16" s="277"/>
      <c r="O16" s="275"/>
      <c r="P16" s="199"/>
      <c r="Q16" s="90"/>
      <c r="R16" s="90"/>
      <c r="S16" s="90"/>
      <c r="T16" s="90"/>
    </row>
    <row r="17" spans="1:20" ht="19.5" customHeight="1">
      <c r="A17" s="306"/>
      <c r="B17" s="372" t="s">
        <v>26</v>
      </c>
      <c r="C17" s="373"/>
      <c r="D17" s="374"/>
      <c r="E17" s="339"/>
      <c r="F17" s="370" t="s">
        <v>54</v>
      </c>
      <c r="G17" s="339"/>
      <c r="H17" s="370" t="s">
        <v>53</v>
      </c>
      <c r="I17" s="371"/>
      <c r="J17" s="371"/>
      <c r="K17" s="371"/>
      <c r="L17" s="371"/>
      <c r="M17" s="371"/>
      <c r="N17" s="277"/>
      <c r="O17" s="275"/>
      <c r="P17" s="199"/>
      <c r="Q17" s="90"/>
      <c r="R17" s="90"/>
      <c r="S17" s="90"/>
      <c r="T17" s="90"/>
    </row>
    <row r="18" spans="1:20" ht="19.5" customHeight="1">
      <c r="A18" s="306"/>
      <c r="B18" s="372" t="s">
        <v>27</v>
      </c>
      <c r="C18" s="373"/>
      <c r="D18" s="374"/>
      <c r="E18" s="339"/>
      <c r="F18" s="370" t="s">
        <v>54</v>
      </c>
      <c r="G18" s="339"/>
      <c r="H18" s="370" t="s">
        <v>53</v>
      </c>
      <c r="I18" s="371"/>
      <c r="J18" s="371"/>
      <c r="K18" s="371"/>
      <c r="L18" s="371"/>
      <c r="M18" s="371"/>
      <c r="N18" s="90"/>
      <c r="O18" s="90"/>
      <c r="P18" s="90"/>
      <c r="Q18" s="90"/>
      <c r="R18" s="90"/>
      <c r="S18" s="90"/>
      <c r="T18" s="90"/>
    </row>
    <row r="19" spans="1:20" ht="19.5" customHeight="1">
      <c r="A19" s="306"/>
      <c r="B19" s="372" t="s">
        <v>389</v>
      </c>
      <c r="C19" s="373"/>
      <c r="D19" s="374"/>
      <c r="E19" s="339"/>
      <c r="F19" s="370" t="s">
        <v>54</v>
      </c>
      <c r="G19" s="339"/>
      <c r="H19" s="370" t="s">
        <v>53</v>
      </c>
      <c r="I19" s="371"/>
      <c r="J19" s="371"/>
      <c r="K19" s="371"/>
      <c r="L19" s="371"/>
      <c r="M19" s="371"/>
      <c r="N19" s="90"/>
      <c r="O19" s="90"/>
      <c r="P19" s="90"/>
      <c r="Q19" s="90"/>
      <c r="R19" s="90"/>
      <c r="S19" s="90"/>
      <c r="T19" s="90"/>
    </row>
    <row r="20" spans="1:20" ht="19.5" customHeight="1">
      <c r="A20" s="306"/>
      <c r="B20" s="622" t="s">
        <v>390</v>
      </c>
      <c r="C20" s="623"/>
      <c r="D20" s="374"/>
      <c r="E20" s="339"/>
      <c r="F20" s="370" t="s">
        <v>54</v>
      </c>
      <c r="G20" s="339"/>
      <c r="H20" s="370" t="s">
        <v>53</v>
      </c>
      <c r="I20" s="371"/>
      <c r="J20" s="371"/>
      <c r="K20" s="371"/>
      <c r="L20" s="371"/>
      <c r="M20" s="371"/>
    </row>
    <row r="21" spans="1:20" ht="19.5" customHeight="1">
      <c r="A21" s="12"/>
      <c r="B21" s="622" t="s">
        <v>56</v>
      </c>
      <c r="C21" s="623"/>
      <c r="D21" s="374"/>
      <c r="E21" s="339"/>
      <c r="F21" s="370" t="s">
        <v>54</v>
      </c>
      <c r="G21" s="339"/>
      <c r="H21" s="370" t="s">
        <v>53</v>
      </c>
      <c r="I21" s="371"/>
      <c r="J21" s="371"/>
      <c r="K21" s="371"/>
      <c r="L21" s="371"/>
      <c r="M21" s="371"/>
    </row>
    <row r="22" spans="1:20" ht="19.5" customHeight="1">
      <c r="A22" s="306"/>
      <c r="B22" s="622" t="s">
        <v>387</v>
      </c>
      <c r="C22" s="623"/>
      <c r="D22" s="374"/>
      <c r="E22" s="339"/>
      <c r="F22" s="370" t="s">
        <v>54</v>
      </c>
      <c r="G22" s="339"/>
      <c r="H22" s="370" t="s">
        <v>53</v>
      </c>
      <c r="I22" s="371"/>
      <c r="J22" s="371"/>
      <c r="K22" s="371"/>
      <c r="L22" s="371"/>
      <c r="M22" s="371"/>
    </row>
    <row r="23" spans="1:20" ht="19.5" customHeight="1">
      <c r="A23" s="306"/>
      <c r="B23" s="622" t="s">
        <v>388</v>
      </c>
      <c r="C23" s="623"/>
      <c r="D23" s="374"/>
      <c r="E23" s="339"/>
      <c r="F23" s="370" t="s">
        <v>54</v>
      </c>
      <c r="G23" s="339"/>
      <c r="H23" s="370" t="s">
        <v>53</v>
      </c>
      <c r="I23" s="371"/>
      <c r="J23" s="371"/>
      <c r="K23" s="371"/>
      <c r="L23" s="371"/>
      <c r="M23" s="371"/>
    </row>
    <row r="24" spans="1:20" ht="19.5" customHeight="1">
      <c r="A24" s="306"/>
      <c r="B24" s="622" t="s">
        <v>28</v>
      </c>
      <c r="C24" s="623"/>
      <c r="D24" s="375"/>
      <c r="E24" s="339"/>
      <c r="F24" s="370" t="s">
        <v>54</v>
      </c>
      <c r="G24" s="339"/>
      <c r="H24" s="370" t="s">
        <v>53</v>
      </c>
      <c r="I24" s="371"/>
      <c r="J24" s="371"/>
      <c r="K24" s="371"/>
      <c r="L24" s="371"/>
      <c r="M24" s="371"/>
    </row>
    <row r="25" spans="1:20" ht="15" customHeight="1">
      <c r="A25" s="306"/>
      <c r="B25" s="543" t="s">
        <v>60</v>
      </c>
      <c r="C25" s="624"/>
      <c r="D25" s="624"/>
      <c r="E25" s="624"/>
      <c r="F25" s="624"/>
      <c r="G25" s="624"/>
      <c r="H25" s="623"/>
      <c r="I25" s="376">
        <f>SUM(I12:I24)</f>
        <v>0</v>
      </c>
      <c r="J25" s="376">
        <f>SUM(J12:J24)</f>
        <v>0</v>
      </c>
      <c r="K25" s="376">
        <f>SUM(K12:K24)</f>
        <v>0</v>
      </c>
      <c r="L25" s="376">
        <f>SUM(L12:L24)</f>
        <v>0</v>
      </c>
      <c r="M25" s="376">
        <f>SUM(M12:M24)</f>
        <v>0</v>
      </c>
    </row>
    <row r="26" spans="1:20" ht="15.75" customHeight="1">
      <c r="A26" s="306"/>
      <c r="B26" s="543" t="s">
        <v>448</v>
      </c>
      <c r="C26" s="624"/>
      <c r="D26" s="624"/>
      <c r="E26" s="624"/>
      <c r="F26" s="624"/>
      <c r="G26" s="624"/>
      <c r="H26" s="623"/>
      <c r="I26" s="377">
        <f>ROUNDUP(I25,0)</f>
        <v>0</v>
      </c>
      <c r="J26" s="377">
        <f t="shared" ref="J26:M26" si="0">ROUNDUP(J25,0)</f>
        <v>0</v>
      </c>
      <c r="K26" s="377">
        <f t="shared" si="0"/>
        <v>0</v>
      </c>
      <c r="L26" s="377">
        <f t="shared" si="0"/>
        <v>0</v>
      </c>
      <c r="M26" s="377">
        <f t="shared" si="0"/>
        <v>0</v>
      </c>
    </row>
    <row r="27" spans="1:20">
      <c r="A27" s="14"/>
      <c r="B27" s="14"/>
      <c r="C27" s="14"/>
      <c r="D27" s="14"/>
      <c r="E27" s="14"/>
      <c r="F27" s="14"/>
      <c r="G27" s="14"/>
      <c r="H27" s="14"/>
      <c r="I27" s="14"/>
      <c r="J27" s="14"/>
      <c r="K27" s="14"/>
      <c r="L27" s="14"/>
      <c r="M27" s="14"/>
    </row>
    <row r="28" spans="1:20">
      <c r="A28" s="14"/>
      <c r="B28" s="14"/>
      <c r="C28" s="14"/>
      <c r="D28" s="14"/>
      <c r="E28" s="14"/>
      <c r="F28" s="14"/>
      <c r="G28" s="14"/>
      <c r="H28" s="14"/>
      <c r="I28" s="14"/>
      <c r="J28" s="14"/>
      <c r="K28" s="14"/>
      <c r="L28" s="14"/>
      <c r="M28" s="14"/>
    </row>
    <row r="29" spans="1:20">
      <c r="A29" s="14"/>
      <c r="B29" s="14"/>
      <c r="C29" s="14"/>
      <c r="D29" s="14"/>
      <c r="E29" s="14"/>
      <c r="F29" s="14"/>
      <c r="G29" s="14"/>
      <c r="H29" s="14"/>
      <c r="I29" s="14"/>
      <c r="J29" s="14"/>
      <c r="K29" s="14"/>
      <c r="L29" s="14"/>
      <c r="M29" s="14"/>
    </row>
    <row r="30" spans="1:20">
      <c r="A30" s="14"/>
      <c r="B30" s="14"/>
      <c r="C30" s="14"/>
      <c r="D30" s="14"/>
      <c r="E30" s="14"/>
      <c r="F30" s="14"/>
      <c r="G30" s="14"/>
      <c r="H30" s="14"/>
      <c r="I30" s="14"/>
      <c r="J30" s="14"/>
      <c r="K30" s="14"/>
      <c r="L30" s="14"/>
      <c r="M30" s="14"/>
    </row>
    <row r="32" spans="1:20" ht="13.5" thickBot="1">
      <c r="A32" s="3"/>
      <c r="B32" s="3"/>
      <c r="C32" s="3"/>
      <c r="D32" s="3"/>
      <c r="E32" s="3"/>
      <c r="F32" s="3"/>
      <c r="G32" s="3"/>
      <c r="H32" s="3"/>
      <c r="I32" s="3"/>
      <c r="J32" s="3"/>
      <c r="K32" s="3"/>
      <c r="L32" s="3"/>
      <c r="M32" s="3"/>
    </row>
    <row r="33" spans="1:13" ht="13.5" thickTop="1">
      <c r="A33" s="625">
        <f ca="1">NOW()</f>
        <v>45394.543080902775</v>
      </c>
      <c r="B33" s="625"/>
      <c r="C33" s="625"/>
      <c r="M33" s="282" t="s">
        <v>47</v>
      </c>
    </row>
  </sheetData>
  <mergeCells count="22">
    <mergeCell ref="A1:I1"/>
    <mergeCell ref="B15:C15"/>
    <mergeCell ref="B16:C16"/>
    <mergeCell ref="B11:H11"/>
    <mergeCell ref="B10:C10"/>
    <mergeCell ref="B12:C12"/>
    <mergeCell ref="B13:C13"/>
    <mergeCell ref="B14:C14"/>
    <mergeCell ref="I10:M10"/>
    <mergeCell ref="E10:H10"/>
    <mergeCell ref="G5:K5"/>
    <mergeCell ref="A5:F5"/>
    <mergeCell ref="A3:M3"/>
    <mergeCell ref="A4:M4"/>
    <mergeCell ref="B20:C20"/>
    <mergeCell ref="B24:C24"/>
    <mergeCell ref="B25:H25"/>
    <mergeCell ref="A33:C33"/>
    <mergeCell ref="B21:C21"/>
    <mergeCell ref="B22:C22"/>
    <mergeCell ref="B23:C23"/>
    <mergeCell ref="B26:H26"/>
  </mergeCells>
  <phoneticPr fontId="4" type="noConversion"/>
  <dataValidations count="2">
    <dataValidation type="list" allowBlank="1" showInputMessage="1" showErrorMessage="1" sqref="D12:D16" xr:uid="{00000000-0002-0000-0500-000000000000}">
      <formula1>"Gas,Electric,Oil"</formula1>
    </dataValidation>
    <dataValidation type="list" allowBlank="1" showInputMessage="1" showErrorMessage="1" sqref="E12:E24 G12:G24" xr:uid="{00000000-0002-0000-0500-000001000000}">
      <formula1>"X"</formula1>
    </dataValidation>
  </dataValidations>
  <pageMargins left="0.47" right="0.28000000000000003" top="0.48" bottom="0.46" header="0.39" footer="0.38"/>
  <pageSetup scale="92" orientation="portrait" r:id="rId1"/>
  <headerFooter alignWithMargins="0"/>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500-000002000000}">
          <x14:formula1>
            <xm:f>'Tables-hidden'!$A$48:$A$49</xm:f>
          </x14:formula1>
          <xm:sqref>G5</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8">
    <pageSetUpPr fitToPage="1"/>
  </sheetPr>
  <dimension ref="B1:R66"/>
  <sheetViews>
    <sheetView zoomScaleNormal="100" workbookViewId="0">
      <selection activeCell="H7" sqref="H7"/>
    </sheetView>
  </sheetViews>
  <sheetFormatPr defaultRowHeight="12.75"/>
  <cols>
    <col min="1" max="1" width="1.7109375" customWidth="1"/>
    <col min="2" max="2" width="9.42578125" customWidth="1"/>
    <col min="3" max="3" width="6.42578125" customWidth="1"/>
    <col min="4" max="4" width="8.85546875" customWidth="1"/>
    <col min="5" max="5" width="9.5703125" customWidth="1"/>
    <col min="6" max="6" width="26.5703125" customWidth="1"/>
    <col min="7" max="7" width="16.7109375" customWidth="1"/>
    <col min="8" max="10" width="10.28515625" customWidth="1"/>
    <col min="11" max="11" width="3.28515625" customWidth="1"/>
    <col min="12" max="12" width="19.5703125" customWidth="1"/>
    <col min="13" max="13" width="1.7109375" customWidth="1"/>
  </cols>
  <sheetData>
    <row r="1" spans="2:13">
      <c r="B1" s="634" t="str">
        <f>IF('1'!K4="","Application Name-From Page 1",'1'!K4)</f>
        <v>Application Name-From Page 1</v>
      </c>
      <c r="C1" s="634"/>
      <c r="D1" s="634"/>
      <c r="E1" s="634"/>
      <c r="F1" s="634"/>
      <c r="G1" s="429"/>
      <c r="H1" s="429"/>
      <c r="I1" s="429"/>
      <c r="J1" s="429"/>
      <c r="K1" s="429"/>
      <c r="L1" s="13"/>
    </row>
    <row r="3" spans="2:13" ht="15">
      <c r="B3" s="532" t="s">
        <v>62</v>
      </c>
      <c r="C3" s="532"/>
      <c r="D3" s="532"/>
      <c r="E3" s="532"/>
      <c r="F3" s="532"/>
      <c r="G3" s="532"/>
      <c r="H3" s="532"/>
      <c r="I3" s="532"/>
      <c r="J3" s="532"/>
      <c r="K3" s="532"/>
      <c r="L3" s="532"/>
    </row>
    <row r="4" spans="2:13" ht="23.25" customHeight="1">
      <c r="B4" s="650" t="s">
        <v>655</v>
      </c>
      <c r="C4" s="650"/>
      <c r="D4" s="650"/>
      <c r="E4" s="650"/>
      <c r="F4" s="650"/>
      <c r="G4" s="650"/>
      <c r="H4" s="650"/>
      <c r="I4" s="650"/>
      <c r="J4" s="650"/>
      <c r="K4" s="650"/>
      <c r="L4" s="650"/>
    </row>
    <row r="5" spans="2:13">
      <c r="B5" s="653" t="s">
        <v>378</v>
      </c>
      <c r="C5" s="654"/>
      <c r="D5" s="654"/>
      <c r="E5" s="654"/>
      <c r="F5" s="654"/>
      <c r="G5" s="654"/>
      <c r="H5" s="654"/>
      <c r="I5" s="654"/>
      <c r="J5" s="655"/>
    </row>
    <row r="6" spans="2:13" ht="51">
      <c r="B6" s="8" t="s">
        <v>63</v>
      </c>
      <c r="C6" s="8" t="s">
        <v>36</v>
      </c>
      <c r="D6" s="179" t="s">
        <v>400</v>
      </c>
      <c r="E6" s="8" t="s">
        <v>64</v>
      </c>
      <c r="F6" s="179" t="s">
        <v>604</v>
      </c>
      <c r="G6" s="8" t="s">
        <v>65</v>
      </c>
      <c r="H6" s="8" t="s">
        <v>66</v>
      </c>
      <c r="I6" s="8" t="s">
        <v>67</v>
      </c>
      <c r="J6" s="8" t="s">
        <v>71</v>
      </c>
      <c r="K6" s="9"/>
      <c r="L6" s="10" t="s">
        <v>72</v>
      </c>
    </row>
    <row r="7" spans="2:13" ht="16.5" customHeight="1">
      <c r="B7" s="378"/>
      <c r="C7" s="378"/>
      <c r="D7" s="433"/>
      <c r="E7" s="379"/>
      <c r="F7" s="379"/>
      <c r="G7" s="371"/>
      <c r="H7" s="371"/>
      <c r="I7" s="440">
        <v>0</v>
      </c>
      <c r="J7" s="371"/>
      <c r="K7" s="306"/>
      <c r="L7" s="440">
        <f>C7*J7</f>
        <v>0</v>
      </c>
      <c r="M7" s="14"/>
    </row>
    <row r="8" spans="2:13" ht="16.5" customHeight="1">
      <c r="B8" s="378"/>
      <c r="C8" s="378"/>
      <c r="D8" s="433"/>
      <c r="E8" s="379"/>
      <c r="F8" s="379"/>
      <c r="G8" s="371"/>
      <c r="H8" s="371"/>
      <c r="I8" s="440">
        <f t="shared" ref="I8:I25" si="0">G8-H8</f>
        <v>0</v>
      </c>
      <c r="J8" s="371"/>
      <c r="K8" s="306"/>
      <c r="L8" s="440">
        <f t="shared" ref="L8:L25" si="1">C8*J8</f>
        <v>0</v>
      </c>
      <c r="M8" s="14"/>
    </row>
    <row r="9" spans="2:13" ht="16.5" customHeight="1">
      <c r="B9" s="378"/>
      <c r="C9" s="378"/>
      <c r="D9" s="433"/>
      <c r="E9" s="379"/>
      <c r="F9" s="379"/>
      <c r="G9" s="371"/>
      <c r="H9" s="371"/>
      <c r="I9" s="440">
        <f t="shared" si="0"/>
        <v>0</v>
      </c>
      <c r="J9" s="371"/>
      <c r="K9" s="306"/>
      <c r="L9" s="440">
        <f t="shared" si="1"/>
        <v>0</v>
      </c>
      <c r="M9" s="14"/>
    </row>
    <row r="10" spans="2:13" ht="16.5" customHeight="1">
      <c r="B10" s="378"/>
      <c r="C10" s="378"/>
      <c r="D10" s="433"/>
      <c r="E10" s="379"/>
      <c r="F10" s="379"/>
      <c r="G10" s="371"/>
      <c r="H10" s="371"/>
      <c r="I10" s="440">
        <f t="shared" si="0"/>
        <v>0</v>
      </c>
      <c r="J10" s="371"/>
      <c r="K10" s="306"/>
      <c r="L10" s="440">
        <f t="shared" si="1"/>
        <v>0</v>
      </c>
      <c r="M10" s="14"/>
    </row>
    <row r="11" spans="2:13" ht="16.5" customHeight="1">
      <c r="B11" s="378"/>
      <c r="C11" s="378"/>
      <c r="D11" s="433"/>
      <c r="E11" s="379"/>
      <c r="F11" s="379"/>
      <c r="G11" s="371"/>
      <c r="H11" s="371"/>
      <c r="I11" s="440">
        <f t="shared" si="0"/>
        <v>0</v>
      </c>
      <c r="J11" s="371"/>
      <c r="K11" s="306"/>
      <c r="L11" s="440">
        <f t="shared" si="1"/>
        <v>0</v>
      </c>
      <c r="M11" s="14"/>
    </row>
    <row r="12" spans="2:13" ht="16.5" customHeight="1">
      <c r="B12" s="378"/>
      <c r="C12" s="378"/>
      <c r="D12" s="433"/>
      <c r="E12" s="379"/>
      <c r="F12" s="379"/>
      <c r="G12" s="371"/>
      <c r="H12" s="371"/>
      <c r="I12" s="440">
        <f t="shared" si="0"/>
        <v>0</v>
      </c>
      <c r="J12" s="371"/>
      <c r="K12" s="306"/>
      <c r="L12" s="440">
        <f t="shared" si="1"/>
        <v>0</v>
      </c>
      <c r="M12" s="14"/>
    </row>
    <row r="13" spans="2:13" ht="16.5" customHeight="1">
      <c r="B13" s="378"/>
      <c r="C13" s="378"/>
      <c r="D13" s="433"/>
      <c r="E13" s="379"/>
      <c r="F13" s="379"/>
      <c r="G13" s="371"/>
      <c r="H13" s="371"/>
      <c r="I13" s="440">
        <f t="shared" si="0"/>
        <v>0</v>
      </c>
      <c r="J13" s="371"/>
      <c r="K13" s="306"/>
      <c r="L13" s="440">
        <f t="shared" si="1"/>
        <v>0</v>
      </c>
      <c r="M13" s="14"/>
    </row>
    <row r="14" spans="2:13" ht="16.5" customHeight="1">
      <c r="B14" s="378"/>
      <c r="C14" s="378"/>
      <c r="D14" s="433"/>
      <c r="E14" s="379"/>
      <c r="F14" s="379"/>
      <c r="G14" s="371"/>
      <c r="H14" s="371"/>
      <c r="I14" s="440">
        <f t="shared" si="0"/>
        <v>0</v>
      </c>
      <c r="J14" s="371"/>
      <c r="K14" s="306"/>
      <c r="L14" s="440">
        <f t="shared" si="1"/>
        <v>0</v>
      </c>
      <c r="M14" s="14"/>
    </row>
    <row r="15" spans="2:13" ht="16.5" customHeight="1">
      <c r="B15" s="378"/>
      <c r="C15" s="378"/>
      <c r="D15" s="433"/>
      <c r="E15" s="379"/>
      <c r="F15" s="379"/>
      <c r="G15" s="371"/>
      <c r="H15" s="371"/>
      <c r="I15" s="440">
        <f t="shared" si="0"/>
        <v>0</v>
      </c>
      <c r="J15" s="371"/>
      <c r="K15" s="306"/>
      <c r="L15" s="440">
        <f t="shared" si="1"/>
        <v>0</v>
      </c>
      <c r="M15" s="14"/>
    </row>
    <row r="16" spans="2:13" ht="16.5" customHeight="1">
      <c r="B16" s="378"/>
      <c r="C16" s="378"/>
      <c r="D16" s="433"/>
      <c r="E16" s="379"/>
      <c r="F16" s="379"/>
      <c r="G16" s="371"/>
      <c r="H16" s="371"/>
      <c r="I16" s="440">
        <f t="shared" si="0"/>
        <v>0</v>
      </c>
      <c r="J16" s="371"/>
      <c r="K16" s="306"/>
      <c r="L16" s="440">
        <f t="shared" si="1"/>
        <v>0</v>
      </c>
      <c r="M16" s="14"/>
    </row>
    <row r="17" spans="2:13" ht="16.5" customHeight="1">
      <c r="B17" s="378"/>
      <c r="C17" s="378"/>
      <c r="D17" s="433"/>
      <c r="E17" s="379"/>
      <c r="F17" s="379"/>
      <c r="G17" s="371"/>
      <c r="H17" s="371"/>
      <c r="I17" s="440">
        <f t="shared" si="0"/>
        <v>0</v>
      </c>
      <c r="J17" s="371"/>
      <c r="K17" s="306"/>
      <c r="L17" s="440">
        <f t="shared" si="1"/>
        <v>0</v>
      </c>
      <c r="M17" s="14"/>
    </row>
    <row r="18" spans="2:13" ht="16.5" customHeight="1">
      <c r="B18" s="378"/>
      <c r="C18" s="378"/>
      <c r="D18" s="433"/>
      <c r="E18" s="379"/>
      <c r="F18" s="379"/>
      <c r="G18" s="371"/>
      <c r="H18" s="371"/>
      <c r="I18" s="440">
        <f t="shared" si="0"/>
        <v>0</v>
      </c>
      <c r="J18" s="371"/>
      <c r="K18" s="306"/>
      <c r="L18" s="440">
        <f t="shared" si="1"/>
        <v>0</v>
      </c>
      <c r="M18" s="14"/>
    </row>
    <row r="19" spans="2:13" ht="16.5" customHeight="1">
      <c r="B19" s="378"/>
      <c r="C19" s="378"/>
      <c r="D19" s="433"/>
      <c r="E19" s="379"/>
      <c r="F19" s="379"/>
      <c r="G19" s="371"/>
      <c r="H19" s="371"/>
      <c r="I19" s="440">
        <f t="shared" si="0"/>
        <v>0</v>
      </c>
      <c r="J19" s="371"/>
      <c r="K19" s="306"/>
      <c r="L19" s="440">
        <f t="shared" si="1"/>
        <v>0</v>
      </c>
      <c r="M19" s="14"/>
    </row>
    <row r="20" spans="2:13" ht="16.5" customHeight="1">
      <c r="B20" s="378"/>
      <c r="C20" s="378"/>
      <c r="D20" s="433"/>
      <c r="E20" s="379"/>
      <c r="F20" s="379"/>
      <c r="G20" s="371"/>
      <c r="H20" s="371"/>
      <c r="I20" s="440">
        <f t="shared" si="0"/>
        <v>0</v>
      </c>
      <c r="J20" s="371"/>
      <c r="K20" s="306"/>
      <c r="L20" s="440">
        <f t="shared" si="1"/>
        <v>0</v>
      </c>
      <c r="M20" s="14"/>
    </row>
    <row r="21" spans="2:13" ht="16.5" customHeight="1">
      <c r="B21" s="378"/>
      <c r="C21" s="378"/>
      <c r="D21" s="433"/>
      <c r="E21" s="379"/>
      <c r="F21" s="379"/>
      <c r="G21" s="371"/>
      <c r="H21" s="371"/>
      <c r="I21" s="440">
        <f t="shared" si="0"/>
        <v>0</v>
      </c>
      <c r="J21" s="371"/>
      <c r="K21" s="306"/>
      <c r="L21" s="440">
        <f t="shared" si="1"/>
        <v>0</v>
      </c>
      <c r="M21" s="14"/>
    </row>
    <row r="22" spans="2:13" ht="16.5" customHeight="1">
      <c r="B22" s="378"/>
      <c r="C22" s="378"/>
      <c r="D22" s="433"/>
      <c r="E22" s="379"/>
      <c r="F22" s="379"/>
      <c r="G22" s="371"/>
      <c r="H22" s="371"/>
      <c r="I22" s="440">
        <f t="shared" si="0"/>
        <v>0</v>
      </c>
      <c r="J22" s="371"/>
      <c r="K22" s="306"/>
      <c r="L22" s="440">
        <f t="shared" si="1"/>
        <v>0</v>
      </c>
      <c r="M22" s="14"/>
    </row>
    <row r="23" spans="2:13" ht="16.5" customHeight="1">
      <c r="B23" s="378"/>
      <c r="C23" s="378"/>
      <c r="D23" s="433"/>
      <c r="E23" s="379"/>
      <c r="F23" s="379"/>
      <c r="G23" s="371"/>
      <c r="H23" s="371"/>
      <c r="I23" s="440">
        <f t="shared" si="0"/>
        <v>0</v>
      </c>
      <c r="J23" s="371"/>
      <c r="K23" s="306"/>
      <c r="L23" s="440">
        <f>C23*J23</f>
        <v>0</v>
      </c>
      <c r="M23" s="14"/>
    </row>
    <row r="24" spans="2:13" ht="16.5" customHeight="1">
      <c r="B24" s="378"/>
      <c r="C24" s="378"/>
      <c r="D24" s="433"/>
      <c r="E24" s="379"/>
      <c r="F24" s="379"/>
      <c r="G24" s="371"/>
      <c r="H24" s="371"/>
      <c r="I24" s="440">
        <f t="shared" si="0"/>
        <v>0</v>
      </c>
      <c r="J24" s="371"/>
      <c r="K24" s="306"/>
      <c r="L24" s="440">
        <f t="shared" si="1"/>
        <v>0</v>
      </c>
      <c r="M24" s="14"/>
    </row>
    <row r="25" spans="2:13" ht="16.5" customHeight="1">
      <c r="B25" s="378"/>
      <c r="C25" s="378"/>
      <c r="D25" s="433"/>
      <c r="E25" s="379"/>
      <c r="F25" s="379"/>
      <c r="G25" s="371"/>
      <c r="H25" s="371"/>
      <c r="I25" s="440">
        <f t="shared" si="0"/>
        <v>0</v>
      </c>
      <c r="J25" s="371"/>
      <c r="K25" s="306"/>
      <c r="L25" s="440">
        <f t="shared" si="1"/>
        <v>0</v>
      </c>
      <c r="M25" s="14"/>
    </row>
    <row r="26" spans="2:13" ht="14.1" customHeight="1">
      <c r="B26" s="370" t="s">
        <v>68</v>
      </c>
      <c r="C26" s="370">
        <f>SUM(C7:C25)</f>
        <v>0</v>
      </c>
      <c r="D26" s="303"/>
      <c r="E26" s="14"/>
      <c r="F26" s="14"/>
      <c r="G26" s="656" t="s">
        <v>69</v>
      </c>
      <c r="H26" s="656"/>
      <c r="I26" s="656"/>
      <c r="J26" s="656"/>
      <c r="K26" s="303"/>
      <c r="L26" s="440">
        <f>SUM(L7:L25)</f>
        <v>0</v>
      </c>
      <c r="M26" s="14"/>
    </row>
    <row r="27" spans="2:13" ht="14.1" customHeight="1">
      <c r="B27" s="14"/>
      <c r="C27" s="14"/>
      <c r="D27" s="14"/>
      <c r="E27" s="14"/>
      <c r="F27" s="14"/>
      <c r="G27" s="656" t="s">
        <v>70</v>
      </c>
      <c r="H27" s="656"/>
      <c r="I27" s="656"/>
      <c r="J27" s="656"/>
      <c r="K27" s="14"/>
      <c r="L27" s="440">
        <f>L26*12</f>
        <v>0</v>
      </c>
      <c r="M27" s="14"/>
    </row>
    <row r="28" spans="2:13" ht="12.75" customHeight="1">
      <c r="B28" s="14"/>
      <c r="C28" s="14"/>
      <c r="D28" s="14"/>
      <c r="E28" s="14"/>
      <c r="F28" s="14"/>
      <c r="G28" s="381"/>
      <c r="H28" s="381"/>
      <c r="I28" s="381"/>
      <c r="J28" s="381"/>
      <c r="K28" s="14"/>
      <c r="L28" s="382"/>
      <c r="M28" s="14"/>
    </row>
    <row r="29" spans="2:13" ht="14.1" customHeight="1">
      <c r="B29" s="2" t="s">
        <v>605</v>
      </c>
      <c r="C29" s="14"/>
      <c r="D29" s="14"/>
      <c r="E29" s="14"/>
      <c r="F29" s="14"/>
      <c r="G29" s="381"/>
      <c r="H29" s="381"/>
      <c r="I29" s="381"/>
      <c r="J29" s="381"/>
      <c r="K29" s="14"/>
      <c r="L29" s="382"/>
      <c r="M29" s="14"/>
    </row>
    <row r="30" spans="2:13" ht="18.75" customHeight="1">
      <c r="B30" s="14"/>
      <c r="C30" s="14"/>
      <c r="D30" s="14"/>
      <c r="E30" s="14"/>
      <c r="F30" s="14"/>
      <c r="G30" s="381"/>
      <c r="H30" s="381"/>
      <c r="I30" s="381"/>
      <c r="J30" s="381"/>
      <c r="K30" s="14"/>
      <c r="L30" s="382"/>
      <c r="M30" s="14"/>
    </row>
    <row r="31" spans="2:13">
      <c r="B31" s="14"/>
      <c r="C31" s="14"/>
      <c r="D31" s="14"/>
      <c r="E31" s="14"/>
      <c r="F31" s="14"/>
      <c r="G31" s="14"/>
      <c r="H31" s="14"/>
      <c r="I31" s="14"/>
      <c r="J31" s="14"/>
      <c r="K31" s="14"/>
      <c r="L31" s="14"/>
      <c r="M31" s="14"/>
    </row>
    <row r="32" spans="2:13">
      <c r="B32" s="653" t="s">
        <v>73</v>
      </c>
      <c r="C32" s="654"/>
      <c r="D32" s="654"/>
      <c r="E32" s="654"/>
      <c r="F32" s="654"/>
      <c r="G32" s="654"/>
      <c r="H32" s="654"/>
      <c r="I32" s="654"/>
      <c r="J32" s="654"/>
      <c r="K32" s="654"/>
      <c r="L32" s="655"/>
      <c r="M32" s="14"/>
    </row>
    <row r="33" spans="2:17" ht="25.5" customHeight="1">
      <c r="B33" s="643" t="s">
        <v>74</v>
      </c>
      <c r="C33" s="644"/>
      <c r="D33" s="644"/>
      <c r="E33" s="645"/>
      <c r="F33" s="383"/>
      <c r="G33" s="179" t="s">
        <v>75</v>
      </c>
      <c r="H33" s="179" t="s">
        <v>76</v>
      </c>
      <c r="I33" s="179" t="s">
        <v>77</v>
      </c>
      <c r="J33" s="179" t="s">
        <v>78</v>
      </c>
      <c r="K33" s="643" t="s">
        <v>79</v>
      </c>
      <c r="L33" s="645"/>
      <c r="M33" s="14"/>
    </row>
    <row r="34" spans="2:17" ht="16.5" customHeight="1">
      <c r="B34" s="636"/>
      <c r="C34" s="637"/>
      <c r="D34" s="637"/>
      <c r="E34" s="638"/>
      <c r="F34" s="384"/>
      <c r="G34" s="371"/>
      <c r="H34" s="385"/>
      <c r="I34" s="441" t="str">
        <f>IF(H34&gt;0,(H34/('1'!$E$21)),"")</f>
        <v/>
      </c>
      <c r="J34" s="440">
        <f>IF(H34=0,0,ROUND(G34/H34,2))</f>
        <v>0</v>
      </c>
      <c r="K34" s="651">
        <f t="shared" ref="K34:K43" si="2">ROUND(J34/12,2)</f>
        <v>0</v>
      </c>
      <c r="L34" s="652"/>
      <c r="M34" s="14"/>
    </row>
    <row r="35" spans="2:17" ht="16.5" customHeight="1">
      <c r="B35" s="636"/>
      <c r="C35" s="637"/>
      <c r="D35" s="637"/>
      <c r="E35" s="638"/>
      <c r="F35" s="384"/>
      <c r="G35" s="371"/>
      <c r="H35" s="385"/>
      <c r="I35" s="441" t="str">
        <f>IF(H35&gt;0,(H35/('1'!$E$21)),"")</f>
        <v/>
      </c>
      <c r="J35" s="440">
        <f t="shared" ref="J35:J43" si="3">IF(H35=0,0,ROUND(G35/H35,2))</f>
        <v>0</v>
      </c>
      <c r="K35" s="646">
        <f t="shared" si="2"/>
        <v>0</v>
      </c>
      <c r="L35" s="647"/>
      <c r="M35" s="14"/>
    </row>
    <row r="36" spans="2:17" ht="16.5" customHeight="1">
      <c r="B36" s="636"/>
      <c r="C36" s="637"/>
      <c r="D36" s="637"/>
      <c r="E36" s="638"/>
      <c r="F36" s="384"/>
      <c r="G36" s="371"/>
      <c r="H36" s="385"/>
      <c r="I36" s="441" t="str">
        <f>IF(H36&gt;0,(H36/('1'!$E$21)),"")</f>
        <v/>
      </c>
      <c r="J36" s="440">
        <f t="shared" si="3"/>
        <v>0</v>
      </c>
      <c r="K36" s="646">
        <f t="shared" si="2"/>
        <v>0</v>
      </c>
      <c r="L36" s="647"/>
      <c r="M36" s="14"/>
    </row>
    <row r="37" spans="2:17" ht="16.5" customHeight="1">
      <c r="B37" s="636"/>
      <c r="C37" s="637"/>
      <c r="D37" s="637"/>
      <c r="E37" s="638"/>
      <c r="F37" s="384"/>
      <c r="G37" s="371"/>
      <c r="H37" s="385"/>
      <c r="I37" s="441" t="str">
        <f>IF(H37&gt;0,(H37/('1'!$E$21)),"")</f>
        <v/>
      </c>
      <c r="J37" s="440">
        <f t="shared" si="3"/>
        <v>0</v>
      </c>
      <c r="K37" s="646">
        <f t="shared" si="2"/>
        <v>0</v>
      </c>
      <c r="L37" s="647"/>
      <c r="M37" s="14"/>
    </row>
    <row r="38" spans="2:17" ht="16.5" customHeight="1">
      <c r="B38" s="636"/>
      <c r="C38" s="637"/>
      <c r="D38" s="637"/>
      <c r="E38" s="638"/>
      <c r="F38" s="384"/>
      <c r="G38" s="371"/>
      <c r="H38" s="385"/>
      <c r="I38" s="441" t="str">
        <f>IF(H38&gt;0,(H38/('1'!$E$21)),"")</f>
        <v/>
      </c>
      <c r="J38" s="440">
        <f t="shared" si="3"/>
        <v>0</v>
      </c>
      <c r="K38" s="646">
        <f t="shared" si="2"/>
        <v>0</v>
      </c>
      <c r="L38" s="647"/>
      <c r="M38" s="14"/>
    </row>
    <row r="39" spans="2:17" ht="16.5" customHeight="1">
      <c r="B39" s="636"/>
      <c r="C39" s="637"/>
      <c r="D39" s="637"/>
      <c r="E39" s="638"/>
      <c r="F39" s="384"/>
      <c r="G39" s="371"/>
      <c r="H39" s="385"/>
      <c r="I39" s="441" t="str">
        <f>IF(H39&gt;0,(H39/('1'!$E$21)),"")</f>
        <v/>
      </c>
      <c r="J39" s="440">
        <f t="shared" si="3"/>
        <v>0</v>
      </c>
      <c r="K39" s="646">
        <f t="shared" si="2"/>
        <v>0</v>
      </c>
      <c r="L39" s="647"/>
      <c r="M39" s="14"/>
    </row>
    <row r="40" spans="2:17" ht="16.5" customHeight="1">
      <c r="B40" s="636"/>
      <c r="C40" s="637"/>
      <c r="D40" s="637"/>
      <c r="E40" s="638"/>
      <c r="F40" s="384"/>
      <c r="G40" s="371"/>
      <c r="H40" s="385"/>
      <c r="I40" s="441" t="str">
        <f>IF(H40&gt;0,(H40/('1'!$E$21)),"")</f>
        <v/>
      </c>
      <c r="J40" s="440">
        <f t="shared" si="3"/>
        <v>0</v>
      </c>
      <c r="K40" s="646">
        <f t="shared" si="2"/>
        <v>0</v>
      </c>
      <c r="L40" s="647"/>
      <c r="M40" s="14"/>
    </row>
    <row r="41" spans="2:17" ht="16.5" customHeight="1">
      <c r="B41" s="636"/>
      <c r="C41" s="637"/>
      <c r="D41" s="637"/>
      <c r="E41" s="638"/>
      <c r="F41" s="384"/>
      <c r="G41" s="371"/>
      <c r="H41" s="385"/>
      <c r="I41" s="441" t="str">
        <f>IF(H41&gt;0,(H41/('1'!$E$21)),"")</f>
        <v/>
      </c>
      <c r="J41" s="440">
        <f t="shared" si="3"/>
        <v>0</v>
      </c>
      <c r="K41" s="646">
        <f t="shared" si="2"/>
        <v>0</v>
      </c>
      <c r="L41" s="647"/>
      <c r="M41" s="14"/>
    </row>
    <row r="42" spans="2:17" ht="16.5" customHeight="1">
      <c r="B42" s="636"/>
      <c r="C42" s="637"/>
      <c r="D42" s="637"/>
      <c r="E42" s="638"/>
      <c r="F42" s="384"/>
      <c r="G42" s="371"/>
      <c r="H42" s="385"/>
      <c r="I42" s="441" t="str">
        <f>IF(H42&gt;0,(H42/('1'!$E$21)),"")</f>
        <v/>
      </c>
      <c r="J42" s="440">
        <f t="shared" si="3"/>
        <v>0</v>
      </c>
      <c r="K42" s="646">
        <f t="shared" si="2"/>
        <v>0</v>
      </c>
      <c r="L42" s="647"/>
      <c r="M42" s="14"/>
    </row>
    <row r="43" spans="2:17" ht="16.5" customHeight="1">
      <c r="B43" s="636"/>
      <c r="C43" s="637"/>
      <c r="D43" s="637"/>
      <c r="E43" s="638"/>
      <c r="F43" s="384"/>
      <c r="G43" s="371"/>
      <c r="H43" s="385"/>
      <c r="I43" s="441" t="str">
        <f>IF(H43&gt;0,(H43/('1'!$E$21)),"")</f>
        <v/>
      </c>
      <c r="J43" s="440">
        <f t="shared" si="3"/>
        <v>0</v>
      </c>
      <c r="K43" s="646">
        <f t="shared" si="2"/>
        <v>0</v>
      </c>
      <c r="L43" s="647"/>
      <c r="M43" s="14"/>
    </row>
    <row r="44" spans="2:17" ht="16.5" customHeight="1">
      <c r="B44" s="639" t="s">
        <v>80</v>
      </c>
      <c r="C44" s="640"/>
      <c r="D44" s="640"/>
      <c r="E44" s="641"/>
      <c r="F44" s="333"/>
      <c r="G44" s="386">
        <f>SUM(G34:G43)</f>
        <v>0</v>
      </c>
      <c r="H44" s="387"/>
      <c r="I44" s="387"/>
      <c r="J44" s="386">
        <f>SUM(J34:J43)</f>
        <v>0</v>
      </c>
      <c r="K44" s="648">
        <f>ROUND(J44/12,2)</f>
        <v>0</v>
      </c>
      <c r="L44" s="649"/>
      <c r="M44" s="14"/>
    </row>
    <row r="45" spans="2:17">
      <c r="B45" s="388"/>
      <c r="C45" s="388"/>
      <c r="D45" s="388"/>
      <c r="E45" s="388"/>
      <c r="F45" s="388"/>
      <c r="G45" s="388"/>
      <c r="H45" s="388"/>
      <c r="I45" s="388"/>
      <c r="J45" s="388"/>
      <c r="K45" s="388"/>
      <c r="L45" s="388"/>
      <c r="M45" s="14"/>
    </row>
    <row r="46" spans="2:17">
      <c r="B46" s="14"/>
      <c r="C46" s="14"/>
      <c r="D46" s="14"/>
      <c r="E46" s="14"/>
      <c r="F46" s="14"/>
      <c r="G46" s="14"/>
      <c r="H46" s="14"/>
      <c r="I46" s="330"/>
      <c r="J46" s="330"/>
      <c r="K46" s="330"/>
      <c r="L46" s="318"/>
      <c r="M46" s="330"/>
      <c r="N46" s="90"/>
      <c r="O46" s="90"/>
      <c r="P46" s="90"/>
      <c r="Q46" s="90"/>
    </row>
    <row r="47" spans="2:17" s="5" customFormat="1">
      <c r="B47" s="12"/>
      <c r="C47" s="306"/>
      <c r="D47" s="306"/>
      <c r="E47" s="306"/>
      <c r="F47" s="306"/>
      <c r="G47" s="306"/>
      <c r="H47" s="389"/>
      <c r="I47" s="332"/>
      <c r="J47" s="341"/>
      <c r="K47" s="341"/>
      <c r="L47" s="642"/>
      <c r="M47" s="577"/>
      <c r="N47" s="199"/>
      <c r="O47" s="199"/>
      <c r="P47" s="199"/>
      <c r="Q47" s="199"/>
    </row>
    <row r="48" spans="2:17" s="5" customFormat="1">
      <c r="B48" s="306"/>
      <c r="C48" s="306"/>
      <c r="D48" s="306"/>
      <c r="E48" s="306"/>
      <c r="F48" s="306"/>
      <c r="G48" s="306"/>
      <c r="H48" s="306"/>
      <c r="I48" s="341"/>
      <c r="J48" s="341"/>
      <c r="K48" s="341"/>
      <c r="L48" s="332"/>
      <c r="M48" s="341"/>
      <c r="N48" s="199"/>
      <c r="O48" s="199"/>
      <c r="P48" s="199"/>
      <c r="Q48" s="199"/>
    </row>
    <row r="49" spans="2:18" s="5" customFormat="1">
      <c r="B49" s="306"/>
      <c r="C49" s="306"/>
      <c r="D49" s="306"/>
      <c r="E49" s="306"/>
      <c r="F49" s="306"/>
      <c r="G49" s="306"/>
      <c r="H49" s="389"/>
      <c r="I49" s="332"/>
      <c r="J49" s="341"/>
      <c r="K49" s="341"/>
      <c r="L49" s="332"/>
      <c r="M49" s="341"/>
      <c r="N49" s="199"/>
      <c r="O49" s="199"/>
      <c r="P49" s="199"/>
      <c r="Q49" s="199"/>
    </row>
    <row r="50" spans="2:18" s="5" customFormat="1">
      <c r="B50" s="306"/>
      <c r="C50" s="306"/>
      <c r="D50" s="306"/>
      <c r="E50" s="306"/>
      <c r="F50" s="306"/>
      <c r="G50" s="306"/>
      <c r="H50" s="306"/>
      <c r="I50" s="341"/>
      <c r="J50" s="341"/>
      <c r="K50" s="341"/>
      <c r="L50" s="332"/>
      <c r="M50" s="341"/>
      <c r="N50" s="199"/>
      <c r="O50" s="199"/>
      <c r="P50" s="199"/>
      <c r="Q50" s="199"/>
    </row>
    <row r="51" spans="2:18" s="5" customFormat="1">
      <c r="B51" s="306"/>
      <c r="C51" s="306"/>
      <c r="D51" s="306"/>
      <c r="E51" s="306"/>
      <c r="F51" s="306"/>
      <c r="G51" s="306"/>
      <c r="H51" s="390"/>
      <c r="I51" s="341"/>
      <c r="J51" s="341"/>
      <c r="K51" s="341"/>
      <c r="L51" s="332"/>
      <c r="M51" s="341"/>
      <c r="N51" s="199"/>
      <c r="O51" s="199"/>
      <c r="P51" s="199"/>
      <c r="Q51" s="199"/>
    </row>
    <row r="52" spans="2:18" s="5" customFormat="1">
      <c r="B52" s="306"/>
      <c r="C52" s="306"/>
      <c r="D52" s="306"/>
      <c r="E52" s="306"/>
      <c r="F52" s="306"/>
      <c r="G52" s="306"/>
      <c r="H52" s="306"/>
      <c r="I52" s="341"/>
      <c r="J52" s="341"/>
      <c r="K52" s="341"/>
      <c r="L52" s="332"/>
      <c r="M52" s="341"/>
      <c r="N52" s="199"/>
      <c r="O52" s="199"/>
      <c r="P52" s="199"/>
      <c r="Q52" s="199"/>
    </row>
    <row r="53" spans="2:18" s="5" customFormat="1">
      <c r="B53" s="306"/>
      <c r="C53" s="306"/>
      <c r="D53" s="306"/>
      <c r="E53" s="306"/>
      <c r="F53" s="306"/>
      <c r="G53" s="306"/>
      <c r="H53" s="391"/>
      <c r="I53" s="341"/>
      <c r="J53" s="341"/>
      <c r="K53" s="341"/>
      <c r="L53" s="332"/>
      <c r="M53" s="341"/>
      <c r="N53" s="199"/>
      <c r="O53" s="199"/>
      <c r="P53" s="199"/>
      <c r="Q53" s="199"/>
    </row>
    <row r="54" spans="2:18" s="5" customFormat="1">
      <c r="B54" s="306"/>
      <c r="C54" s="306"/>
      <c r="D54" s="306"/>
      <c r="E54" s="306"/>
      <c r="F54" s="306"/>
      <c r="G54" s="306"/>
      <c r="H54" s="306"/>
      <c r="I54" s="341"/>
      <c r="J54" s="341"/>
      <c r="K54" s="341"/>
      <c r="L54" s="332"/>
      <c r="M54" s="341"/>
      <c r="N54" s="199"/>
      <c r="O54" s="199"/>
      <c r="P54" s="199"/>
      <c r="Q54" s="199"/>
    </row>
    <row r="55" spans="2:18" s="5" customFormat="1">
      <c r="B55" s="306"/>
      <c r="C55" s="306"/>
      <c r="D55" s="306"/>
      <c r="E55" s="306"/>
      <c r="F55" s="306"/>
      <c r="G55" s="306"/>
      <c r="H55" s="390"/>
      <c r="I55" s="341"/>
      <c r="J55" s="341"/>
      <c r="K55" s="341"/>
      <c r="L55" s="332"/>
      <c r="M55" s="341"/>
      <c r="N55" s="199"/>
      <c r="O55" s="199"/>
      <c r="P55" s="199"/>
      <c r="Q55" s="199"/>
    </row>
    <row r="56" spans="2:18" s="5" customFormat="1">
      <c r="B56" s="306"/>
      <c r="C56" s="306"/>
      <c r="D56" s="306"/>
      <c r="E56" s="306"/>
      <c r="F56" s="306"/>
      <c r="G56" s="306"/>
      <c r="H56" s="306"/>
      <c r="I56" s="341"/>
      <c r="J56" s="341"/>
      <c r="K56" s="341"/>
      <c r="L56" s="332"/>
      <c r="M56" s="341"/>
      <c r="N56" s="199"/>
      <c r="O56" s="199"/>
      <c r="P56" s="199"/>
      <c r="Q56" s="199"/>
    </row>
    <row r="57" spans="2:18" s="5" customFormat="1">
      <c r="B57" s="306"/>
      <c r="C57" s="306"/>
      <c r="D57" s="306"/>
      <c r="E57" s="306"/>
      <c r="F57" s="306"/>
      <c r="G57" s="306"/>
      <c r="H57" s="392"/>
      <c r="I57" s="341"/>
      <c r="J57" s="341"/>
      <c r="K57" s="341"/>
      <c r="L57" s="332"/>
      <c r="M57" s="341"/>
      <c r="N57" s="199"/>
      <c r="O57" s="199"/>
      <c r="P57" s="199"/>
      <c r="Q57" s="199"/>
    </row>
    <row r="58" spans="2:18" s="5" customFormat="1">
      <c r="B58" s="306"/>
      <c r="C58" s="306"/>
      <c r="D58" s="306"/>
      <c r="E58" s="306"/>
      <c r="F58" s="306"/>
      <c r="G58" s="306"/>
      <c r="H58" s="306"/>
      <c r="I58" s="341"/>
      <c r="J58" s="341"/>
      <c r="K58" s="341"/>
      <c r="L58" s="341"/>
      <c r="M58" s="341"/>
      <c r="N58" s="199"/>
      <c r="O58" s="199"/>
      <c r="P58" s="199"/>
      <c r="Q58" s="199"/>
    </row>
    <row r="59" spans="2:18" ht="13.5" thickBot="1">
      <c r="B59" s="353"/>
      <c r="C59" s="353"/>
      <c r="D59" s="353"/>
      <c r="E59" s="353"/>
      <c r="F59" s="353"/>
      <c r="G59" s="353"/>
      <c r="H59" s="353"/>
      <c r="I59" s="353"/>
      <c r="J59" s="353"/>
      <c r="K59" s="353"/>
      <c r="L59" s="353"/>
      <c r="M59" s="14"/>
    </row>
    <row r="60" spans="2:18" ht="13.5" thickTop="1">
      <c r="B60" s="635">
        <f ca="1">NOW()</f>
        <v>45394.543080902775</v>
      </c>
      <c r="C60" s="635"/>
      <c r="D60" s="635"/>
      <c r="E60" s="635"/>
      <c r="F60" s="393"/>
      <c r="G60" s="14"/>
      <c r="H60" s="14"/>
      <c r="I60" s="14"/>
      <c r="J60" s="14"/>
      <c r="K60" s="14"/>
      <c r="L60" s="336" t="s">
        <v>358</v>
      </c>
      <c r="M60" s="14"/>
    </row>
    <row r="61" spans="2:18">
      <c r="B61" s="14"/>
      <c r="C61" s="14"/>
      <c r="D61" s="14"/>
      <c r="E61" s="14"/>
      <c r="F61" s="14"/>
      <c r="G61" s="14"/>
      <c r="H61" s="14"/>
      <c r="I61" s="14"/>
      <c r="J61" s="14"/>
      <c r="K61" s="14"/>
      <c r="L61" s="14"/>
      <c r="M61" s="14"/>
    </row>
    <row r="62" spans="2:18">
      <c r="B62" s="14"/>
      <c r="C62" s="14"/>
      <c r="D62" s="14"/>
      <c r="E62" s="14"/>
      <c r="F62" s="14"/>
      <c r="G62" s="14"/>
      <c r="H62" s="14"/>
      <c r="I62" s="14"/>
      <c r="J62" s="14"/>
      <c r="K62" s="14"/>
      <c r="L62" s="14"/>
      <c r="M62" s="303"/>
      <c r="N62" s="1"/>
      <c r="O62" s="1"/>
      <c r="P62" s="1"/>
      <c r="Q62" s="1"/>
      <c r="R62" s="1"/>
    </row>
    <row r="63" spans="2:18">
      <c r="B63" s="14"/>
      <c r="C63" s="14"/>
      <c r="D63" s="14"/>
      <c r="E63" s="14"/>
      <c r="F63" s="14"/>
      <c r="G63" s="14"/>
      <c r="H63" s="14"/>
      <c r="I63" s="14"/>
      <c r="J63" s="14"/>
      <c r="K63" s="14"/>
      <c r="L63" s="14"/>
      <c r="M63" s="14"/>
      <c r="Q63" s="14"/>
    </row>
    <row r="64" spans="2:18">
      <c r="B64" s="303"/>
      <c r="C64" s="303"/>
      <c r="D64" s="303"/>
      <c r="E64" s="303"/>
      <c r="F64" s="303"/>
      <c r="G64" s="303"/>
      <c r="H64" s="303"/>
      <c r="I64" s="303"/>
      <c r="J64" s="303"/>
      <c r="K64" s="303"/>
      <c r="L64" s="303"/>
      <c r="M64" s="14"/>
    </row>
    <row r="65" spans="2:12">
      <c r="B65" s="1"/>
      <c r="C65" s="1"/>
      <c r="D65" s="1"/>
      <c r="E65" s="1"/>
      <c r="F65" s="1"/>
      <c r="G65" s="1"/>
      <c r="H65" s="1"/>
      <c r="I65" s="1"/>
      <c r="J65" s="1"/>
      <c r="K65" s="1"/>
      <c r="L65" s="1"/>
    </row>
    <row r="66" spans="2:12">
      <c r="B66" s="1"/>
      <c r="C66" s="1"/>
      <c r="D66" s="1"/>
      <c r="E66" s="1"/>
      <c r="F66" s="1"/>
      <c r="G66" s="1"/>
      <c r="H66" s="1"/>
      <c r="I66" s="1"/>
      <c r="J66" s="1"/>
      <c r="K66" s="1"/>
      <c r="L66" s="167"/>
    </row>
  </sheetData>
  <mergeCells count="33">
    <mergeCell ref="B4:L4"/>
    <mergeCell ref="K36:L36"/>
    <mergeCell ref="K37:L37"/>
    <mergeCell ref="K38:L38"/>
    <mergeCell ref="B36:E36"/>
    <mergeCell ref="K34:L34"/>
    <mergeCell ref="B5:J5"/>
    <mergeCell ref="G26:J26"/>
    <mergeCell ref="G27:J27"/>
    <mergeCell ref="B32:L32"/>
    <mergeCell ref="K33:L33"/>
    <mergeCell ref="B43:E43"/>
    <mergeCell ref="K44:L44"/>
    <mergeCell ref="B42:E42"/>
    <mergeCell ref="K42:L42"/>
    <mergeCell ref="B40:E40"/>
    <mergeCell ref="K41:L41"/>
    <mergeCell ref="B1:F1"/>
    <mergeCell ref="B60:E60"/>
    <mergeCell ref="B41:E41"/>
    <mergeCell ref="B35:E35"/>
    <mergeCell ref="B34:E34"/>
    <mergeCell ref="B44:E44"/>
    <mergeCell ref="B3:L3"/>
    <mergeCell ref="L47:M47"/>
    <mergeCell ref="B33:E33"/>
    <mergeCell ref="B37:E37"/>
    <mergeCell ref="B38:E38"/>
    <mergeCell ref="K35:L35"/>
    <mergeCell ref="K43:L43"/>
    <mergeCell ref="K40:L40"/>
    <mergeCell ref="B39:E39"/>
    <mergeCell ref="K39:L39"/>
  </mergeCells>
  <phoneticPr fontId="4" type="noConversion"/>
  <dataValidations count="4">
    <dataValidation type="list" allowBlank="1" showInputMessage="1" showErrorMessage="1" sqref="B7:B25" xr:uid="{00000000-0002-0000-0600-000000000000}">
      <formula1>"0-BR,1-BR,2-BR,3-BR,4-BR"</formula1>
    </dataValidation>
    <dataValidation type="list" allowBlank="1" showInputMessage="1" showErrorMessage="1" sqref="D8:D25" xr:uid="{00000000-0002-0000-0600-000002000000}">
      <formula1>"30% AMI ,HOME Low,HOME High,80% AMI,Market,Non-Revenue"</formula1>
    </dataValidation>
    <dataValidation type="list" allowBlank="1" showInputMessage="1" showErrorMessage="1" promptTitle="Other" prompt="Please type other program in cell to the right." sqref="E7:E25" xr:uid="{B66F7981-845B-4137-BDEB-9C3D37EB11B4}">
      <formula1>"HTF, Other"</formula1>
    </dataValidation>
    <dataValidation type="list" allowBlank="1" showInputMessage="1" showErrorMessage="1" sqref="D7" xr:uid="{CA51ED6D-5729-4504-8F11-7CB78404D615}">
      <formula1>"50% AMI, 80% AMI, 30% AMI "</formula1>
    </dataValidation>
  </dataValidations>
  <pageMargins left="0.75" right="0.23" top="0.35" bottom="0.5" header="0.34" footer="0.5"/>
  <pageSetup scale="74"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N68"/>
  <sheetViews>
    <sheetView zoomScaleNormal="100" workbookViewId="0">
      <selection activeCell="F13" sqref="F13:G13"/>
    </sheetView>
  </sheetViews>
  <sheetFormatPr defaultColWidth="9.140625" defaultRowHeight="12.75"/>
  <cols>
    <col min="1" max="1" width="1.7109375" style="242" customWidth="1"/>
    <col min="2" max="2" width="5.5703125" style="242" customWidth="1"/>
    <col min="3" max="3" width="9.140625" style="242"/>
    <col min="4" max="4" width="5.42578125" style="242" customWidth="1"/>
    <col min="5" max="5" width="6.42578125" style="242" bestFit="1" customWidth="1"/>
    <col min="6" max="6" width="17.5703125" style="242" customWidth="1"/>
    <col min="7" max="7" width="16.85546875" style="242" customWidth="1"/>
    <col min="8" max="8" width="10.7109375" style="242" customWidth="1"/>
    <col min="9" max="9" width="13.140625" style="242" customWidth="1"/>
    <col min="10" max="10" width="11.85546875" style="242" customWidth="1"/>
    <col min="11" max="11" width="11.28515625" style="242" customWidth="1"/>
    <col min="12" max="12" width="1.7109375" style="242" customWidth="1"/>
    <col min="13" max="16384" width="9.140625" style="242"/>
  </cols>
  <sheetData>
    <row r="1" spans="1:14">
      <c r="A1" s="210"/>
      <c r="B1" s="572" t="str">
        <f>IF('1'!K4="","Application Name-From Page 1",'1'!K4)</f>
        <v>Application Name-From Page 1</v>
      </c>
      <c r="C1" s="572"/>
      <c r="D1" s="572"/>
      <c r="E1" s="572"/>
      <c r="F1" s="572"/>
      <c r="G1" s="210"/>
      <c r="H1" s="210"/>
      <c r="I1" s="210"/>
      <c r="J1" s="210"/>
      <c r="K1" s="268"/>
    </row>
    <row r="2" spans="1:14" ht="4.1500000000000004" customHeight="1">
      <c r="A2" s="210"/>
      <c r="B2" s="210"/>
      <c r="C2" s="210"/>
      <c r="D2" s="210"/>
      <c r="E2" s="210"/>
      <c r="F2" s="210"/>
      <c r="G2" s="210"/>
      <c r="H2" s="210"/>
      <c r="I2" s="210"/>
      <c r="J2" s="210"/>
      <c r="K2" s="210"/>
    </row>
    <row r="3" spans="1:14" ht="15">
      <c r="A3" s="210"/>
      <c r="B3" s="430" t="s">
        <v>592</v>
      </c>
      <c r="C3" s="431"/>
      <c r="D3" s="431"/>
      <c r="E3" s="431"/>
      <c r="F3" s="431"/>
      <c r="G3" s="431"/>
      <c r="H3" s="431"/>
      <c r="I3" s="431"/>
      <c r="J3" s="431"/>
      <c r="K3" s="431"/>
    </row>
    <row r="4" spans="1:14">
      <c r="A4" s="210"/>
      <c r="B4" s="210" t="s">
        <v>530</v>
      </c>
      <c r="C4" s="210"/>
      <c r="D4" s="210"/>
      <c r="E4" s="210"/>
      <c r="F4" s="210"/>
      <c r="G4" s="210"/>
      <c r="H4" s="210"/>
      <c r="I4" s="210"/>
      <c r="J4" s="210"/>
      <c r="K4" s="210"/>
    </row>
    <row r="5" spans="1:14">
      <c r="A5" s="210"/>
      <c r="B5" s="210" t="s">
        <v>588</v>
      </c>
      <c r="C5" s="210"/>
      <c r="D5" s="210"/>
      <c r="E5" s="210"/>
      <c r="F5" s="210"/>
      <c r="G5" s="210"/>
      <c r="H5" s="210"/>
      <c r="I5" s="210"/>
      <c r="J5" s="210"/>
      <c r="K5" s="210"/>
    </row>
    <row r="6" spans="1:14">
      <c r="A6" s="210"/>
      <c r="B6" s="210" t="s">
        <v>531</v>
      </c>
      <c r="C6" s="210"/>
      <c r="D6" s="210"/>
      <c r="E6" s="210"/>
      <c r="F6" s="210"/>
      <c r="G6" s="210"/>
      <c r="H6" s="210"/>
      <c r="I6" s="210"/>
      <c r="J6" s="210"/>
      <c r="K6" s="210"/>
    </row>
    <row r="7" spans="1:14" ht="4.5" customHeight="1">
      <c r="A7" s="210"/>
      <c r="B7" s="210"/>
      <c r="C7" s="210"/>
      <c r="D7" s="210"/>
      <c r="E7" s="210"/>
      <c r="F7" s="210"/>
      <c r="G7" s="210"/>
      <c r="H7" s="210"/>
      <c r="I7" s="210"/>
      <c r="J7" s="210"/>
      <c r="K7" s="210"/>
    </row>
    <row r="8" spans="1:14">
      <c r="A8" s="210"/>
      <c r="B8" s="663" t="s">
        <v>532</v>
      </c>
      <c r="C8" s="663"/>
      <c r="D8" s="663"/>
      <c r="E8" s="663"/>
      <c r="F8" s="663"/>
      <c r="G8" s="663"/>
      <c r="H8" s="663"/>
      <c r="I8" s="663"/>
      <c r="J8" s="663"/>
      <c r="K8" s="663"/>
    </row>
    <row r="9" spans="1:14">
      <c r="A9" s="210"/>
      <c r="B9" s="212" t="s">
        <v>533</v>
      </c>
      <c r="C9" s="210"/>
      <c r="D9" s="210"/>
      <c r="E9" s="210"/>
      <c r="F9" s="210"/>
      <c r="G9" s="210"/>
      <c r="H9" s="210"/>
      <c r="I9" s="212" t="s">
        <v>459</v>
      </c>
      <c r="J9" s="210"/>
      <c r="K9" s="210"/>
    </row>
    <row r="10" spans="1:14">
      <c r="A10" s="210"/>
      <c r="B10" s="269" t="s">
        <v>534</v>
      </c>
      <c r="C10" s="210" t="s">
        <v>537</v>
      </c>
      <c r="D10" s="210"/>
      <c r="E10" s="210"/>
      <c r="F10" s="210"/>
      <c r="G10" s="210"/>
      <c r="H10" s="210"/>
      <c r="I10" s="269">
        <v>1</v>
      </c>
      <c r="J10" s="210" t="s">
        <v>528</v>
      </c>
      <c r="K10" s="210"/>
    </row>
    <row r="11" spans="1:14">
      <c r="A11" s="210"/>
      <c r="B11" s="269" t="s">
        <v>535</v>
      </c>
      <c r="C11" s="210" t="s">
        <v>542</v>
      </c>
      <c r="D11" s="210"/>
      <c r="E11" s="210"/>
      <c r="F11" s="210"/>
      <c r="G11" s="210"/>
      <c r="H11" s="210"/>
      <c r="I11" s="269">
        <v>2</v>
      </c>
      <c r="J11" s="210" t="s">
        <v>529</v>
      </c>
      <c r="K11" s="210"/>
    </row>
    <row r="12" spans="1:14">
      <c r="A12" s="210"/>
      <c r="B12" s="269" t="s">
        <v>536</v>
      </c>
      <c r="C12" s="210" t="s">
        <v>545</v>
      </c>
      <c r="D12" s="210"/>
      <c r="E12" s="210"/>
      <c r="F12" s="210"/>
      <c r="G12" s="210"/>
      <c r="H12" s="210"/>
      <c r="I12" s="269">
        <v>3</v>
      </c>
      <c r="J12" s="210" t="s">
        <v>538</v>
      </c>
      <c r="K12" s="210"/>
    </row>
    <row r="13" spans="1:14">
      <c r="A13" s="210"/>
      <c r="B13" s="211" t="s">
        <v>539</v>
      </c>
      <c r="C13" s="213" t="s">
        <v>550</v>
      </c>
      <c r="D13" s="213"/>
      <c r="E13" s="213"/>
      <c r="F13" s="662"/>
      <c r="G13" s="662"/>
      <c r="H13" s="213"/>
      <c r="I13" s="211">
        <v>4</v>
      </c>
      <c r="J13" s="213" t="s">
        <v>540</v>
      </c>
      <c r="K13" s="213"/>
    </row>
    <row r="14" spans="1:14">
      <c r="A14" s="210"/>
      <c r="B14" s="211" t="s">
        <v>541</v>
      </c>
      <c r="C14" s="213" t="s">
        <v>580</v>
      </c>
      <c r="D14" s="213"/>
      <c r="E14" s="213"/>
      <c r="F14" s="213"/>
      <c r="G14" s="213"/>
      <c r="H14" s="213"/>
      <c r="I14" s="211">
        <v>5</v>
      </c>
      <c r="J14" s="213" t="s">
        <v>543</v>
      </c>
      <c r="K14" s="213"/>
      <c r="N14" s="283"/>
    </row>
    <row r="15" spans="1:14">
      <c r="A15" s="210"/>
      <c r="B15" s="211" t="s">
        <v>544</v>
      </c>
      <c r="C15" s="213" t="s">
        <v>591</v>
      </c>
      <c r="D15" s="213"/>
      <c r="E15" s="213"/>
      <c r="F15" s="213"/>
      <c r="G15" s="213"/>
      <c r="H15" s="213"/>
      <c r="I15" s="211">
        <v>6</v>
      </c>
      <c r="J15" s="213" t="s">
        <v>546</v>
      </c>
      <c r="K15" s="213"/>
    </row>
    <row r="16" spans="1:14">
      <c r="A16" s="210"/>
      <c r="B16" s="211" t="s">
        <v>547</v>
      </c>
      <c r="C16" s="213" t="s">
        <v>579</v>
      </c>
      <c r="D16" s="213"/>
      <c r="E16" s="213"/>
      <c r="F16" s="213"/>
      <c r="G16" s="213"/>
      <c r="H16" s="213"/>
      <c r="I16" s="213"/>
      <c r="J16" s="213"/>
      <c r="K16" s="213"/>
    </row>
    <row r="17" spans="1:11">
      <c r="A17" s="210"/>
      <c r="B17" s="211" t="s">
        <v>548</v>
      </c>
      <c r="C17" s="213" t="s">
        <v>28</v>
      </c>
      <c r="D17" s="662"/>
      <c r="E17" s="662"/>
      <c r="F17" s="662"/>
      <c r="G17" s="662"/>
      <c r="H17" s="213"/>
      <c r="I17" s="212" t="s">
        <v>549</v>
      </c>
      <c r="J17" s="213"/>
      <c r="K17" s="213"/>
    </row>
    <row r="18" spans="1:11">
      <c r="A18" s="210"/>
      <c r="B18" s="394" t="s">
        <v>606</v>
      </c>
      <c r="C18" s="395" t="s">
        <v>607</v>
      </c>
      <c r="D18" s="395"/>
      <c r="E18" s="395"/>
      <c r="F18" s="664"/>
      <c r="G18" s="664"/>
      <c r="H18" s="213"/>
      <c r="I18" s="211" t="s">
        <v>551</v>
      </c>
      <c r="J18" s="213" t="s">
        <v>552</v>
      </c>
      <c r="K18" s="213"/>
    </row>
    <row r="19" spans="1:11">
      <c r="A19" s="210"/>
      <c r="B19" s="394"/>
      <c r="C19" s="395"/>
      <c r="D19" s="664"/>
      <c r="E19" s="664"/>
      <c r="F19" s="664"/>
      <c r="G19" s="664"/>
      <c r="H19" s="213"/>
      <c r="I19" s="211" t="s">
        <v>534</v>
      </c>
      <c r="J19" s="213" t="s">
        <v>553</v>
      </c>
      <c r="K19" s="213"/>
    </row>
    <row r="20" spans="1:11">
      <c r="A20" s="210"/>
      <c r="B20" s="213"/>
      <c r="C20" s="213"/>
      <c r="D20" s="213"/>
      <c r="E20" s="213"/>
      <c r="F20" s="213"/>
      <c r="G20" s="213"/>
      <c r="H20" s="213"/>
      <c r="I20" s="213"/>
      <c r="J20" s="213"/>
      <c r="K20" s="213"/>
    </row>
    <row r="21" spans="1:11" ht="28.5" customHeight="1">
      <c r="A21" s="210"/>
      <c r="B21" s="213"/>
      <c r="C21" s="270" t="s">
        <v>554</v>
      </c>
      <c r="D21" s="270" t="s">
        <v>555</v>
      </c>
      <c r="E21" s="270" t="s">
        <v>556</v>
      </c>
      <c r="F21" s="270" t="s">
        <v>557</v>
      </c>
      <c r="G21" s="270" t="s">
        <v>558</v>
      </c>
      <c r="H21" s="270" t="s">
        <v>559</v>
      </c>
      <c r="I21" s="270" t="s">
        <v>560</v>
      </c>
      <c r="J21" s="270" t="s">
        <v>561</v>
      </c>
      <c r="K21" s="270" t="s">
        <v>562</v>
      </c>
    </row>
    <row r="22" spans="1:11" ht="18" customHeight="1">
      <c r="A22" s="283"/>
      <c r="B22" s="313">
        <v>1</v>
      </c>
      <c r="C22" s="364"/>
      <c r="D22" s="396"/>
      <c r="E22" s="364"/>
      <c r="F22" s="371"/>
      <c r="G22" s="377" t="str">
        <f>IF(I22=0,"",ROUND(PMT(H22/12,I22*12,-F22)*12,2))</f>
        <v/>
      </c>
      <c r="H22" s="397"/>
      <c r="I22" s="398"/>
      <c r="J22" s="398"/>
      <c r="K22" s="399"/>
    </row>
    <row r="23" spans="1:11" ht="18" customHeight="1">
      <c r="A23" s="283"/>
      <c r="B23" s="313">
        <v>2</v>
      </c>
      <c r="C23" s="364"/>
      <c r="D23" s="396"/>
      <c r="E23" s="364"/>
      <c r="F23" s="371"/>
      <c r="G23" s="377" t="str">
        <f>IF(I23=0,"",ROUND(PMT(H23/12,I23*12,-F23)*12,2))</f>
        <v/>
      </c>
      <c r="H23" s="400"/>
      <c r="I23" s="398"/>
      <c r="J23" s="398"/>
      <c r="K23" s="399"/>
    </row>
    <row r="24" spans="1:11" ht="18" customHeight="1">
      <c r="A24" s="283"/>
      <c r="B24" s="313">
        <v>3</v>
      </c>
      <c r="C24" s="364"/>
      <c r="D24" s="396"/>
      <c r="E24" s="364"/>
      <c r="F24" s="371"/>
      <c r="G24" s="377" t="str">
        <f t="shared" ref="G24:G31" si="0">IF(I24=0,"",ROUND(PMT(H24/12,I24*12,-F24)*12,2))</f>
        <v/>
      </c>
      <c r="H24" s="400"/>
      <c r="I24" s="398"/>
      <c r="J24" s="398"/>
      <c r="K24" s="399"/>
    </row>
    <row r="25" spans="1:11" ht="18" customHeight="1">
      <c r="A25" s="283"/>
      <c r="B25" s="313">
        <v>4</v>
      </c>
      <c r="C25" s="364"/>
      <c r="D25" s="396"/>
      <c r="E25" s="364"/>
      <c r="F25" s="371"/>
      <c r="G25" s="377" t="str">
        <f t="shared" si="0"/>
        <v/>
      </c>
      <c r="H25" s="400"/>
      <c r="I25" s="398"/>
      <c r="J25" s="398"/>
      <c r="K25" s="399"/>
    </row>
    <row r="26" spans="1:11" ht="18" customHeight="1">
      <c r="A26" s="283"/>
      <c r="B26" s="313">
        <v>5</v>
      </c>
      <c r="C26" s="364"/>
      <c r="D26" s="396"/>
      <c r="E26" s="364"/>
      <c r="F26" s="371"/>
      <c r="G26" s="377" t="str">
        <f t="shared" si="0"/>
        <v/>
      </c>
      <c r="H26" s="400"/>
      <c r="I26" s="398"/>
      <c r="J26" s="398"/>
      <c r="K26" s="399"/>
    </row>
    <row r="27" spans="1:11" ht="18" customHeight="1">
      <c r="A27" s="283"/>
      <c r="B27" s="313">
        <v>6</v>
      </c>
      <c r="C27" s="364"/>
      <c r="D27" s="396"/>
      <c r="E27" s="364"/>
      <c r="F27" s="371"/>
      <c r="G27" s="377" t="str">
        <f t="shared" si="0"/>
        <v/>
      </c>
      <c r="H27" s="400"/>
      <c r="I27" s="398"/>
      <c r="J27" s="398"/>
      <c r="K27" s="399"/>
    </row>
    <row r="28" spans="1:11" ht="18" customHeight="1">
      <c r="A28" s="283"/>
      <c r="B28" s="313">
        <v>7</v>
      </c>
      <c r="C28" s="364"/>
      <c r="D28" s="396"/>
      <c r="E28" s="364"/>
      <c r="F28" s="371"/>
      <c r="G28" s="377" t="str">
        <f t="shared" si="0"/>
        <v/>
      </c>
      <c r="H28" s="400"/>
      <c r="I28" s="398"/>
      <c r="J28" s="398"/>
      <c r="K28" s="399"/>
    </row>
    <row r="29" spans="1:11" ht="18" customHeight="1">
      <c r="A29" s="283"/>
      <c r="B29" s="313">
        <v>8</v>
      </c>
      <c r="C29" s="364"/>
      <c r="D29" s="396"/>
      <c r="E29" s="364"/>
      <c r="F29" s="371"/>
      <c r="G29" s="377" t="str">
        <f t="shared" si="0"/>
        <v/>
      </c>
      <c r="H29" s="400"/>
      <c r="I29" s="398"/>
      <c r="J29" s="398"/>
      <c r="K29" s="399"/>
    </row>
    <row r="30" spans="1:11" ht="18" customHeight="1">
      <c r="A30" s="283"/>
      <c r="B30" s="313">
        <v>9</v>
      </c>
      <c r="C30" s="364"/>
      <c r="D30" s="396"/>
      <c r="E30" s="364"/>
      <c r="F30" s="371"/>
      <c r="G30" s="377" t="str">
        <f t="shared" si="0"/>
        <v/>
      </c>
      <c r="H30" s="400"/>
      <c r="I30" s="398"/>
      <c r="J30" s="398"/>
      <c r="K30" s="399"/>
    </row>
    <row r="31" spans="1:11" ht="18" customHeight="1">
      <c r="A31" s="283"/>
      <c r="B31" s="313">
        <v>10</v>
      </c>
      <c r="C31" s="364"/>
      <c r="D31" s="396"/>
      <c r="E31" s="364"/>
      <c r="F31" s="371"/>
      <c r="G31" s="377" t="str">
        <f t="shared" si="0"/>
        <v/>
      </c>
      <c r="H31" s="400"/>
      <c r="I31" s="398"/>
      <c r="J31" s="398"/>
      <c r="K31" s="399"/>
    </row>
    <row r="32" spans="1:11" ht="5.25" customHeight="1">
      <c r="B32" s="401"/>
      <c r="C32" s="401"/>
      <c r="D32" s="401"/>
      <c r="E32" s="401"/>
      <c r="F32" s="401"/>
      <c r="G32" s="401"/>
      <c r="H32" s="401"/>
      <c r="I32" s="401"/>
      <c r="J32" s="401"/>
      <c r="K32" s="401"/>
    </row>
    <row r="33" spans="2:11">
      <c r="B33" s="401"/>
      <c r="C33" s="401"/>
      <c r="D33" s="243"/>
      <c r="E33" s="243" t="s">
        <v>563</v>
      </c>
      <c r="F33" s="380">
        <f>SUM(F22:F31)</f>
        <v>0</v>
      </c>
      <c r="G33" s="380">
        <f>SUM(G23:G31)</f>
        <v>0</v>
      </c>
      <c r="H33" s="401"/>
      <c r="I33" s="401"/>
      <c r="J33" s="401"/>
      <c r="K33" s="401"/>
    </row>
    <row r="34" spans="2:11" ht="6.6" customHeight="1">
      <c r="B34" s="401"/>
      <c r="C34" s="401"/>
      <c r="D34" s="401"/>
      <c r="E34" s="401"/>
      <c r="F34" s="401"/>
      <c r="G34" s="401"/>
      <c r="H34" s="401"/>
      <c r="I34" s="401"/>
      <c r="J34" s="401"/>
      <c r="K34" s="401"/>
    </row>
    <row r="35" spans="2:11">
      <c r="B35" s="243" t="s">
        <v>564</v>
      </c>
      <c r="C35" s="401"/>
      <c r="D35" s="401"/>
      <c r="E35" s="401"/>
      <c r="F35" s="401"/>
      <c r="G35" s="401"/>
      <c r="H35" s="401"/>
      <c r="I35" s="401"/>
      <c r="J35" s="401"/>
      <c r="K35" s="401"/>
    </row>
    <row r="36" spans="2:11" ht="4.5" customHeight="1">
      <c r="B36" s="401"/>
      <c r="C36" s="401"/>
      <c r="D36" s="401"/>
      <c r="E36" s="401"/>
      <c r="F36" s="401"/>
      <c r="G36" s="401"/>
      <c r="H36" s="401"/>
      <c r="I36" s="401"/>
      <c r="J36" s="401"/>
      <c r="K36" s="401"/>
    </row>
    <row r="37" spans="2:11">
      <c r="B37" s="313">
        <f>B22</f>
        <v>1</v>
      </c>
      <c r="C37" s="657" t="s">
        <v>565</v>
      </c>
      <c r="D37" s="658"/>
      <c r="E37" s="402">
        <f>C22</f>
        <v>0</v>
      </c>
      <c r="F37" s="403" t="s">
        <v>566</v>
      </c>
      <c r="G37" s="659"/>
      <c r="H37" s="660"/>
      <c r="I37" s="660"/>
      <c r="J37" s="660"/>
      <c r="K37" s="661"/>
    </row>
    <row r="38" spans="2:11">
      <c r="B38" s="665" t="s">
        <v>567</v>
      </c>
      <c r="C38" s="666"/>
      <c r="D38" s="659"/>
      <c r="E38" s="660"/>
      <c r="F38" s="660"/>
      <c r="G38" s="660"/>
      <c r="H38" s="660"/>
      <c r="I38" s="660"/>
      <c r="J38" s="660"/>
      <c r="K38" s="661"/>
    </row>
    <row r="39" spans="2:11">
      <c r="B39" s="665" t="s">
        <v>568</v>
      </c>
      <c r="C39" s="667"/>
      <c r="D39" s="666"/>
      <c r="E39" s="659"/>
      <c r="F39" s="660"/>
      <c r="G39" s="661"/>
      <c r="H39" s="665" t="s">
        <v>569</v>
      </c>
      <c r="I39" s="666"/>
      <c r="J39" s="668"/>
      <c r="K39" s="669"/>
    </row>
    <row r="40" spans="2:11">
      <c r="B40" s="313">
        <f>B23</f>
        <v>2</v>
      </c>
      <c r="C40" s="665" t="s">
        <v>565</v>
      </c>
      <c r="D40" s="666"/>
      <c r="E40" s="402">
        <f>C23</f>
        <v>0</v>
      </c>
      <c r="F40" s="403" t="s">
        <v>566</v>
      </c>
      <c r="G40" s="659"/>
      <c r="H40" s="660"/>
      <c r="I40" s="660"/>
      <c r="J40" s="660"/>
      <c r="K40" s="661"/>
    </row>
    <row r="41" spans="2:11">
      <c r="B41" s="665" t="s">
        <v>567</v>
      </c>
      <c r="C41" s="666"/>
      <c r="D41" s="659"/>
      <c r="E41" s="660"/>
      <c r="F41" s="660"/>
      <c r="G41" s="660"/>
      <c r="H41" s="660"/>
      <c r="I41" s="660"/>
      <c r="J41" s="660"/>
      <c r="K41" s="661"/>
    </row>
    <row r="42" spans="2:11">
      <c r="B42" s="665" t="s">
        <v>568</v>
      </c>
      <c r="C42" s="667"/>
      <c r="D42" s="666"/>
      <c r="E42" s="659"/>
      <c r="F42" s="660"/>
      <c r="G42" s="661"/>
      <c r="H42" s="665" t="s">
        <v>569</v>
      </c>
      <c r="I42" s="666"/>
      <c r="J42" s="668"/>
      <c r="K42" s="669"/>
    </row>
    <row r="43" spans="2:11">
      <c r="B43" s="313">
        <f>B24</f>
        <v>3</v>
      </c>
      <c r="C43" s="665" t="s">
        <v>565</v>
      </c>
      <c r="D43" s="666"/>
      <c r="E43" s="402">
        <f>C24</f>
        <v>0</v>
      </c>
      <c r="F43" s="403" t="s">
        <v>566</v>
      </c>
      <c r="G43" s="659"/>
      <c r="H43" s="660"/>
      <c r="I43" s="660"/>
      <c r="J43" s="660"/>
      <c r="K43" s="661"/>
    </row>
    <row r="44" spans="2:11">
      <c r="B44" s="665" t="s">
        <v>567</v>
      </c>
      <c r="C44" s="666"/>
      <c r="D44" s="659"/>
      <c r="E44" s="660"/>
      <c r="F44" s="660"/>
      <c r="G44" s="660"/>
      <c r="H44" s="660"/>
      <c r="I44" s="660"/>
      <c r="J44" s="660"/>
      <c r="K44" s="661"/>
    </row>
    <row r="45" spans="2:11">
      <c r="B45" s="665" t="s">
        <v>568</v>
      </c>
      <c r="C45" s="667"/>
      <c r="D45" s="666"/>
      <c r="E45" s="659"/>
      <c r="F45" s="660"/>
      <c r="G45" s="661"/>
      <c r="H45" s="665" t="s">
        <v>569</v>
      </c>
      <c r="I45" s="666"/>
      <c r="J45" s="668"/>
      <c r="K45" s="669"/>
    </row>
    <row r="46" spans="2:11">
      <c r="B46" s="313">
        <f>B25</f>
        <v>4</v>
      </c>
      <c r="C46" s="665" t="s">
        <v>565</v>
      </c>
      <c r="D46" s="666"/>
      <c r="E46" s="402">
        <f>C25</f>
        <v>0</v>
      </c>
      <c r="F46" s="403" t="s">
        <v>566</v>
      </c>
      <c r="G46" s="659"/>
      <c r="H46" s="660"/>
      <c r="I46" s="660"/>
      <c r="J46" s="660"/>
      <c r="K46" s="661"/>
    </row>
    <row r="47" spans="2:11">
      <c r="B47" s="665" t="s">
        <v>567</v>
      </c>
      <c r="C47" s="666"/>
      <c r="D47" s="659"/>
      <c r="E47" s="660"/>
      <c r="F47" s="660"/>
      <c r="G47" s="660"/>
      <c r="H47" s="660"/>
      <c r="I47" s="660"/>
      <c r="J47" s="660"/>
      <c r="K47" s="661"/>
    </row>
    <row r="48" spans="2:11">
      <c r="B48" s="665" t="s">
        <v>568</v>
      </c>
      <c r="C48" s="667"/>
      <c r="D48" s="666"/>
      <c r="E48" s="659"/>
      <c r="F48" s="660"/>
      <c r="G48" s="661"/>
      <c r="H48" s="665" t="s">
        <v>569</v>
      </c>
      <c r="I48" s="666"/>
      <c r="J48" s="668"/>
      <c r="K48" s="669"/>
    </row>
    <row r="49" spans="2:11">
      <c r="B49" s="313">
        <f>B26</f>
        <v>5</v>
      </c>
      <c r="C49" s="665" t="s">
        <v>565</v>
      </c>
      <c r="D49" s="666"/>
      <c r="E49" s="402">
        <f>C26</f>
        <v>0</v>
      </c>
      <c r="F49" s="403" t="s">
        <v>566</v>
      </c>
      <c r="G49" s="659"/>
      <c r="H49" s="660"/>
      <c r="I49" s="660"/>
      <c r="J49" s="660"/>
      <c r="K49" s="661"/>
    </row>
    <row r="50" spans="2:11">
      <c r="B50" s="665" t="s">
        <v>567</v>
      </c>
      <c r="C50" s="666"/>
      <c r="D50" s="659"/>
      <c r="E50" s="660"/>
      <c r="F50" s="660"/>
      <c r="G50" s="660"/>
      <c r="H50" s="660"/>
      <c r="I50" s="660"/>
      <c r="J50" s="660"/>
      <c r="K50" s="661"/>
    </row>
    <row r="51" spans="2:11">
      <c r="B51" s="665" t="s">
        <v>568</v>
      </c>
      <c r="C51" s="667"/>
      <c r="D51" s="666"/>
      <c r="E51" s="659"/>
      <c r="F51" s="660"/>
      <c r="G51" s="661"/>
      <c r="H51" s="665" t="s">
        <v>569</v>
      </c>
      <c r="I51" s="666"/>
      <c r="J51" s="668"/>
      <c r="K51" s="669"/>
    </row>
    <row r="52" spans="2:11">
      <c r="B52" s="313">
        <f>B27</f>
        <v>6</v>
      </c>
      <c r="C52" s="665" t="s">
        <v>565</v>
      </c>
      <c r="D52" s="666"/>
      <c r="E52" s="402">
        <f>C27</f>
        <v>0</v>
      </c>
      <c r="F52" s="403" t="s">
        <v>566</v>
      </c>
      <c r="G52" s="659"/>
      <c r="H52" s="660"/>
      <c r="I52" s="660"/>
      <c r="J52" s="660"/>
      <c r="K52" s="661"/>
    </row>
    <row r="53" spans="2:11">
      <c r="B53" s="665" t="s">
        <v>567</v>
      </c>
      <c r="C53" s="666"/>
      <c r="D53" s="659"/>
      <c r="E53" s="660"/>
      <c r="F53" s="660"/>
      <c r="G53" s="660"/>
      <c r="H53" s="660"/>
      <c r="I53" s="660"/>
      <c r="J53" s="660"/>
      <c r="K53" s="661"/>
    </row>
    <row r="54" spans="2:11">
      <c r="B54" s="665" t="s">
        <v>568</v>
      </c>
      <c r="C54" s="667"/>
      <c r="D54" s="666"/>
      <c r="E54" s="659"/>
      <c r="F54" s="660"/>
      <c r="G54" s="661"/>
      <c r="H54" s="665" t="s">
        <v>569</v>
      </c>
      <c r="I54" s="666"/>
      <c r="J54" s="668"/>
      <c r="K54" s="669"/>
    </row>
    <row r="55" spans="2:11">
      <c r="B55" s="314">
        <f>B28</f>
        <v>7</v>
      </c>
      <c r="C55" s="670" t="s">
        <v>565</v>
      </c>
      <c r="D55" s="671"/>
      <c r="E55" s="404">
        <f>C28</f>
        <v>0</v>
      </c>
      <c r="F55" s="405" t="s">
        <v>566</v>
      </c>
      <c r="G55" s="659"/>
      <c r="H55" s="660"/>
      <c r="I55" s="660"/>
      <c r="J55" s="660"/>
      <c r="K55" s="661"/>
    </row>
    <row r="56" spans="2:11">
      <c r="B56" s="665" t="s">
        <v>567</v>
      </c>
      <c r="C56" s="666"/>
      <c r="D56" s="659"/>
      <c r="E56" s="660"/>
      <c r="F56" s="660"/>
      <c r="G56" s="660"/>
      <c r="H56" s="660"/>
      <c r="I56" s="660"/>
      <c r="J56" s="660"/>
      <c r="K56" s="661"/>
    </row>
    <row r="57" spans="2:11">
      <c r="B57" s="665" t="s">
        <v>568</v>
      </c>
      <c r="C57" s="667"/>
      <c r="D57" s="666"/>
      <c r="E57" s="659"/>
      <c r="F57" s="660"/>
      <c r="G57" s="661"/>
      <c r="H57" s="665" t="s">
        <v>569</v>
      </c>
      <c r="I57" s="666"/>
      <c r="J57" s="668"/>
      <c r="K57" s="669"/>
    </row>
    <row r="58" spans="2:11">
      <c r="B58" s="313">
        <f>B29</f>
        <v>8</v>
      </c>
      <c r="C58" s="665" t="s">
        <v>565</v>
      </c>
      <c r="D58" s="666"/>
      <c r="E58" s="402">
        <f>C29</f>
        <v>0</v>
      </c>
      <c r="F58" s="403" t="s">
        <v>566</v>
      </c>
      <c r="G58" s="659"/>
      <c r="H58" s="660"/>
      <c r="I58" s="660"/>
      <c r="J58" s="660"/>
      <c r="K58" s="661"/>
    </row>
    <row r="59" spans="2:11">
      <c r="B59" s="665" t="s">
        <v>567</v>
      </c>
      <c r="C59" s="666"/>
      <c r="D59" s="659"/>
      <c r="E59" s="660"/>
      <c r="F59" s="660"/>
      <c r="G59" s="660"/>
      <c r="H59" s="660"/>
      <c r="I59" s="660"/>
      <c r="J59" s="660"/>
      <c r="K59" s="661"/>
    </row>
    <row r="60" spans="2:11">
      <c r="B60" s="665" t="s">
        <v>568</v>
      </c>
      <c r="C60" s="667"/>
      <c r="D60" s="666"/>
      <c r="E60" s="659"/>
      <c r="F60" s="660"/>
      <c r="G60" s="661"/>
      <c r="H60" s="665" t="s">
        <v>569</v>
      </c>
      <c r="I60" s="666"/>
      <c r="J60" s="668"/>
      <c r="K60" s="669"/>
    </row>
    <row r="61" spans="2:11">
      <c r="B61" s="313">
        <f>B30</f>
        <v>9</v>
      </c>
      <c r="C61" s="665" t="s">
        <v>565</v>
      </c>
      <c r="D61" s="666"/>
      <c r="E61" s="402">
        <f>C30</f>
        <v>0</v>
      </c>
      <c r="F61" s="403" t="s">
        <v>566</v>
      </c>
      <c r="G61" s="659"/>
      <c r="H61" s="660"/>
      <c r="I61" s="660"/>
      <c r="J61" s="660"/>
      <c r="K61" s="661"/>
    </row>
    <row r="62" spans="2:11">
      <c r="B62" s="665" t="s">
        <v>567</v>
      </c>
      <c r="C62" s="666"/>
      <c r="D62" s="659"/>
      <c r="E62" s="660"/>
      <c r="F62" s="660"/>
      <c r="G62" s="660"/>
      <c r="H62" s="660"/>
      <c r="I62" s="660"/>
      <c r="J62" s="660"/>
      <c r="K62" s="661"/>
    </row>
    <row r="63" spans="2:11">
      <c r="B63" s="665" t="s">
        <v>568</v>
      </c>
      <c r="C63" s="667"/>
      <c r="D63" s="666"/>
      <c r="E63" s="659"/>
      <c r="F63" s="660"/>
      <c r="G63" s="661"/>
      <c r="H63" s="665" t="s">
        <v>569</v>
      </c>
      <c r="I63" s="666"/>
      <c r="J63" s="668"/>
      <c r="K63" s="669"/>
    </row>
    <row r="64" spans="2:11">
      <c r="B64" s="313">
        <f>B31</f>
        <v>10</v>
      </c>
      <c r="C64" s="665" t="s">
        <v>565</v>
      </c>
      <c r="D64" s="666"/>
      <c r="E64" s="402">
        <f>C31</f>
        <v>0</v>
      </c>
      <c r="F64" s="403" t="s">
        <v>566</v>
      </c>
      <c r="G64" s="659"/>
      <c r="H64" s="660"/>
      <c r="I64" s="660"/>
      <c r="J64" s="660"/>
      <c r="K64" s="661"/>
    </row>
    <row r="65" spans="2:11">
      <c r="B65" s="665" t="s">
        <v>567</v>
      </c>
      <c r="C65" s="666"/>
      <c r="D65" s="659"/>
      <c r="E65" s="660"/>
      <c r="F65" s="660"/>
      <c r="G65" s="660"/>
      <c r="H65" s="660"/>
      <c r="I65" s="660"/>
      <c r="J65" s="660"/>
      <c r="K65" s="661"/>
    </row>
    <row r="66" spans="2:11">
      <c r="B66" s="665" t="s">
        <v>568</v>
      </c>
      <c r="C66" s="667"/>
      <c r="D66" s="666"/>
      <c r="E66" s="659"/>
      <c r="F66" s="660"/>
      <c r="G66" s="661"/>
      <c r="H66" s="665" t="s">
        <v>569</v>
      </c>
      <c r="I66" s="666"/>
      <c r="J66" s="668"/>
      <c r="K66" s="669"/>
    </row>
    <row r="67" spans="2:11" ht="17.45" customHeight="1" thickBot="1">
      <c r="B67" s="244"/>
      <c r="C67" s="244"/>
      <c r="D67" s="244"/>
      <c r="E67" s="244"/>
      <c r="F67" s="244"/>
      <c r="G67" s="244"/>
      <c r="H67" s="244"/>
      <c r="I67" s="244"/>
      <c r="J67" s="244"/>
      <c r="K67" s="244"/>
    </row>
    <row r="68" spans="2:11" ht="13.5" thickTop="1">
      <c r="B68" s="672">
        <f ca="1">NOW()</f>
        <v>45394.543080902775</v>
      </c>
      <c r="C68" s="672"/>
      <c r="D68" s="672"/>
      <c r="K68" s="273" t="s">
        <v>395</v>
      </c>
    </row>
  </sheetData>
  <mergeCells count="87">
    <mergeCell ref="B68:D68"/>
    <mergeCell ref="C64:D64"/>
    <mergeCell ref="G64:K64"/>
    <mergeCell ref="B65:C65"/>
    <mergeCell ref="D65:K65"/>
    <mergeCell ref="B66:D66"/>
    <mergeCell ref="E66:G66"/>
    <mergeCell ref="H66:I66"/>
    <mergeCell ref="J66:K66"/>
    <mergeCell ref="C61:D61"/>
    <mergeCell ref="G61:K61"/>
    <mergeCell ref="B62:C62"/>
    <mergeCell ref="D62:K62"/>
    <mergeCell ref="B63:D63"/>
    <mergeCell ref="E63:G63"/>
    <mergeCell ref="H63:I63"/>
    <mergeCell ref="J63:K63"/>
    <mergeCell ref="C58:D58"/>
    <mergeCell ref="G58:K58"/>
    <mergeCell ref="B59:C59"/>
    <mergeCell ref="D59:K59"/>
    <mergeCell ref="B60:D60"/>
    <mergeCell ref="E60:G60"/>
    <mergeCell ref="H60:I60"/>
    <mergeCell ref="J60:K60"/>
    <mergeCell ref="C55:D55"/>
    <mergeCell ref="G55:K55"/>
    <mergeCell ref="B56:C56"/>
    <mergeCell ref="D56:K56"/>
    <mergeCell ref="B57:D57"/>
    <mergeCell ref="E57:G57"/>
    <mergeCell ref="H57:I57"/>
    <mergeCell ref="J57:K57"/>
    <mergeCell ref="C52:D52"/>
    <mergeCell ref="G52:K52"/>
    <mergeCell ref="B53:C53"/>
    <mergeCell ref="D53:K53"/>
    <mergeCell ref="B54:D54"/>
    <mergeCell ref="E54:G54"/>
    <mergeCell ref="H54:I54"/>
    <mergeCell ref="J54:K54"/>
    <mergeCell ref="C49:D49"/>
    <mergeCell ref="G49:K49"/>
    <mergeCell ref="B50:C50"/>
    <mergeCell ref="D50:K50"/>
    <mergeCell ref="B51:D51"/>
    <mergeCell ref="E51:G51"/>
    <mergeCell ref="H51:I51"/>
    <mergeCell ref="J51:K51"/>
    <mergeCell ref="C46:D46"/>
    <mergeCell ref="G46:K46"/>
    <mergeCell ref="B47:C47"/>
    <mergeCell ref="D47:K47"/>
    <mergeCell ref="B48:D48"/>
    <mergeCell ref="E48:G48"/>
    <mergeCell ref="H48:I48"/>
    <mergeCell ref="J48:K48"/>
    <mergeCell ref="C43:D43"/>
    <mergeCell ref="G43:K43"/>
    <mergeCell ref="B44:C44"/>
    <mergeCell ref="D44:K44"/>
    <mergeCell ref="B45:D45"/>
    <mergeCell ref="E45:G45"/>
    <mergeCell ref="H45:I45"/>
    <mergeCell ref="J45:K45"/>
    <mergeCell ref="C40:D40"/>
    <mergeCell ref="G40:K40"/>
    <mergeCell ref="B41:C41"/>
    <mergeCell ref="D41:K41"/>
    <mergeCell ref="B42:D42"/>
    <mergeCell ref="E42:G42"/>
    <mergeCell ref="H42:I42"/>
    <mergeCell ref="J42:K42"/>
    <mergeCell ref="B38:C38"/>
    <mergeCell ref="D38:K38"/>
    <mergeCell ref="B39:D39"/>
    <mergeCell ref="E39:G39"/>
    <mergeCell ref="H39:I39"/>
    <mergeCell ref="J39:K39"/>
    <mergeCell ref="C37:D37"/>
    <mergeCell ref="G37:K37"/>
    <mergeCell ref="F13:G13"/>
    <mergeCell ref="D17:G17"/>
    <mergeCell ref="B1:F1"/>
    <mergeCell ref="B8:K8"/>
    <mergeCell ref="F18:G18"/>
    <mergeCell ref="D19:G19"/>
  </mergeCells>
  <dataValidations count="3">
    <dataValidation type="list" allowBlank="1" showInputMessage="1" showErrorMessage="1" sqref="E22:E31" xr:uid="{00000000-0002-0000-0700-000000000000}">
      <formula1>"R,A"</formula1>
    </dataValidation>
    <dataValidation type="list" allowBlank="1" showInputMessage="1" showErrorMessage="1" sqref="D22:D31" xr:uid="{00000000-0002-0000-0700-000001000000}">
      <formula1>"1,2,3,4,5,6"</formula1>
    </dataValidation>
    <dataValidation type="list" allowBlank="1" showInputMessage="1" showErrorMessage="1" sqref="C22:C31" xr:uid="{864BB713-A2CE-4B85-A45E-0FD85708D265}">
      <formula1>$B$10:$B$18</formula1>
    </dataValidation>
  </dataValidations>
  <pageMargins left="0.87" right="0.34" top="0.43" bottom="0.37" header="0.26" footer="0.19"/>
  <pageSetup scale="83" orientation="portrait" r:id="rId1"/>
  <headerFooter alignWithMargins="0"/>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700-000003000000}">
          <x14:formula1>
            <xm:f>'Tables-hidden'!$B$2:$B$3</xm:f>
          </x14:formula1>
          <xm:sqref>K22:K31</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pageSetUpPr fitToPage="1"/>
  </sheetPr>
  <dimension ref="A1:L96"/>
  <sheetViews>
    <sheetView topLeftCell="A28" zoomScaleNormal="100" workbookViewId="0">
      <selection activeCell="F9" sqref="F9"/>
    </sheetView>
  </sheetViews>
  <sheetFormatPr defaultRowHeight="12.75"/>
  <cols>
    <col min="1" max="1" width="1.7109375" customWidth="1"/>
    <col min="2" max="2" width="3" style="4" customWidth="1"/>
    <col min="3" max="3" width="9.5703125" customWidth="1"/>
    <col min="4" max="4" width="20.28515625" customWidth="1"/>
    <col min="5" max="5" width="2.7109375" customWidth="1"/>
    <col min="6" max="6" width="16.28515625" customWidth="1"/>
    <col min="7" max="7" width="2.28515625" style="221" customWidth="1"/>
    <col min="8" max="8" width="15.7109375" customWidth="1"/>
    <col min="9" max="11" width="19.5703125" customWidth="1"/>
  </cols>
  <sheetData>
    <row r="1" spans="2:12">
      <c r="B1" s="207"/>
      <c r="C1" s="533" t="str">
        <f>IF('1'!K4="","Application Name-From Page 1",'1'!K4)</f>
        <v>Application Name-From Page 1</v>
      </c>
      <c r="D1" s="533"/>
      <c r="E1" s="533"/>
      <c r="F1" s="533"/>
      <c r="G1" s="260"/>
      <c r="H1" s="260"/>
      <c r="I1" s="260"/>
      <c r="J1" s="260"/>
      <c r="K1" s="260"/>
    </row>
    <row r="2" spans="2:12">
      <c r="C2" s="14"/>
      <c r="D2" s="14"/>
      <c r="E2" s="14"/>
      <c r="F2" s="14"/>
    </row>
    <row r="3" spans="2:12" s="163" customFormat="1" ht="15.6" customHeight="1">
      <c r="B3" s="161"/>
      <c r="C3" s="674" t="s">
        <v>593</v>
      </c>
      <c r="D3" s="674"/>
      <c r="E3" s="674"/>
      <c r="F3" s="674"/>
      <c r="G3" s="674"/>
      <c r="H3" s="674"/>
      <c r="I3" s="674"/>
      <c r="J3" s="674"/>
      <c r="K3" s="674"/>
    </row>
    <row r="4" spans="2:12" s="163" customFormat="1" ht="5.25" customHeight="1">
      <c r="B4" s="161"/>
      <c r="C4" s="172"/>
      <c r="D4" s="173"/>
      <c r="E4" s="173"/>
      <c r="F4" s="173"/>
      <c r="G4" s="222"/>
      <c r="H4" s="423"/>
      <c r="I4" s="423"/>
      <c r="J4" s="423"/>
      <c r="K4" s="423"/>
    </row>
    <row r="5" spans="2:12" s="163" customFormat="1" ht="12.75" customHeight="1">
      <c r="B5" s="161"/>
      <c r="C5" s="196" t="s">
        <v>444</v>
      </c>
      <c r="D5" s="198">
        <f>'6'!C26</f>
        <v>0</v>
      </c>
      <c r="E5" s="406"/>
      <c r="F5" s="680" t="s">
        <v>359</v>
      </c>
      <c r="G5" s="223"/>
      <c r="H5" s="675" t="s">
        <v>634</v>
      </c>
      <c r="I5" s="675"/>
      <c r="J5" s="675"/>
      <c r="K5" s="675"/>
      <c r="L5" s="300"/>
    </row>
    <row r="6" spans="2:12" s="163" customFormat="1" ht="27.75" customHeight="1">
      <c r="B6" s="161"/>
      <c r="C6" s="197" t="s">
        <v>445</v>
      </c>
      <c r="D6" s="456" t="str">
        <f>IF(D5=0,"",F68/D5)</f>
        <v/>
      </c>
      <c r="E6" s="407"/>
      <c r="F6" s="681"/>
      <c r="G6" s="223"/>
      <c r="H6" s="675"/>
      <c r="I6" s="675"/>
      <c r="J6" s="675"/>
      <c r="K6" s="675"/>
      <c r="L6" s="300"/>
    </row>
    <row r="7" spans="2:12" s="163" customFormat="1" ht="12.75" customHeight="1">
      <c r="B7" s="161"/>
      <c r="C7" s="197"/>
      <c r="D7" s="307"/>
      <c r="E7" s="307"/>
      <c r="F7" s="308"/>
      <c r="G7" s="223"/>
      <c r="H7" s="673" t="s">
        <v>608</v>
      </c>
      <c r="I7" s="673"/>
      <c r="J7" s="673"/>
      <c r="K7" s="673"/>
      <c r="L7" s="300"/>
    </row>
    <row r="8" spans="2:12" s="163" customFormat="1" ht="12.75" customHeight="1">
      <c r="B8" s="161"/>
      <c r="C8" s="271" t="s">
        <v>405</v>
      </c>
      <c r="D8" s="184"/>
      <c r="E8" s="184"/>
      <c r="F8" s="169"/>
      <c r="G8" s="223"/>
      <c r="H8" s="443" t="s">
        <v>609</v>
      </c>
      <c r="I8" s="442" t="s">
        <v>651</v>
      </c>
      <c r="J8" s="442" t="s">
        <v>651</v>
      </c>
      <c r="K8" s="442" t="s">
        <v>651</v>
      </c>
      <c r="L8" s="300"/>
    </row>
    <row r="9" spans="2:12" s="163" customFormat="1" ht="12.75" customHeight="1">
      <c r="B9" s="161">
        <v>1</v>
      </c>
      <c r="C9" s="194" t="s">
        <v>594</v>
      </c>
      <c r="D9" s="334"/>
      <c r="E9" s="335"/>
      <c r="F9" s="434"/>
      <c r="G9" s="223"/>
      <c r="H9" s="437"/>
      <c r="I9" s="437"/>
      <c r="J9" s="437"/>
      <c r="K9" s="437"/>
      <c r="L9" s="300"/>
    </row>
    <row r="10" spans="2:12" s="163" customFormat="1" ht="12.75" customHeight="1">
      <c r="B10" s="161"/>
      <c r="C10" s="185"/>
      <c r="D10" s="676" t="s">
        <v>443</v>
      </c>
      <c r="E10" s="677"/>
      <c r="F10" s="451">
        <f>SUBTOTAL(9,F9:F9)</f>
        <v>0</v>
      </c>
      <c r="G10" s="223"/>
      <c r="H10" s="451">
        <f t="shared" ref="H10:K10" si="0">SUBTOTAL(9,H9:H9)</f>
        <v>0</v>
      </c>
      <c r="I10" s="451">
        <f t="shared" si="0"/>
        <v>0</v>
      </c>
      <c r="J10" s="451">
        <f t="shared" si="0"/>
        <v>0</v>
      </c>
      <c r="K10" s="451">
        <f t="shared" si="0"/>
        <v>0</v>
      </c>
      <c r="L10" s="300"/>
    </row>
    <row r="11" spans="2:12" s="163" customFormat="1" ht="12.75" customHeight="1">
      <c r="B11" s="161"/>
      <c r="C11" s="188" t="s">
        <v>406</v>
      </c>
      <c r="D11" s="184"/>
      <c r="E11" s="184"/>
      <c r="F11" s="276"/>
      <c r="G11" s="223"/>
      <c r="H11" s="300"/>
      <c r="I11" s="432"/>
      <c r="J11" s="432"/>
      <c r="K11" s="432"/>
      <c r="L11" s="300"/>
    </row>
    <row r="12" spans="2:12" s="163" customFormat="1" ht="12.75" customHeight="1">
      <c r="B12" s="161">
        <f>B9+1</f>
        <v>2</v>
      </c>
      <c r="C12" s="185" t="s">
        <v>407</v>
      </c>
      <c r="D12" s="272"/>
      <c r="E12" s="335"/>
      <c r="F12" s="434"/>
      <c r="G12" s="223"/>
      <c r="H12" s="437"/>
      <c r="I12" s="437"/>
      <c r="J12" s="437"/>
      <c r="K12" s="437"/>
      <c r="L12" s="300"/>
    </row>
    <row r="13" spans="2:12" s="163" customFormat="1" ht="12.75" customHeight="1">
      <c r="B13" s="161">
        <f>B12+1</f>
        <v>3</v>
      </c>
      <c r="C13" s="185" t="s">
        <v>408</v>
      </c>
      <c r="D13" s="185"/>
      <c r="E13" s="335"/>
      <c r="F13" s="434"/>
      <c r="G13" s="223"/>
      <c r="H13" s="444"/>
      <c r="I13" s="437"/>
      <c r="J13" s="437"/>
      <c r="K13" s="437"/>
      <c r="L13" s="300"/>
    </row>
    <row r="14" spans="2:12" s="163" customFormat="1" ht="12.75" customHeight="1">
      <c r="B14" s="161">
        <f>B13+1</f>
        <v>4</v>
      </c>
      <c r="C14" s="190" t="s">
        <v>409</v>
      </c>
      <c r="D14" s="682"/>
      <c r="E14" s="683"/>
      <c r="F14" s="435"/>
      <c r="G14" s="223"/>
      <c r="H14" s="437"/>
      <c r="I14" s="437"/>
      <c r="J14" s="437"/>
      <c r="K14" s="437"/>
      <c r="L14" s="300"/>
    </row>
    <row r="15" spans="2:12" s="163" customFormat="1" ht="12.75" customHeight="1">
      <c r="B15" s="161"/>
      <c r="C15" s="185"/>
      <c r="D15" s="684" t="s">
        <v>443</v>
      </c>
      <c r="E15" s="685"/>
      <c r="F15" s="451">
        <f>SUBTOTAL(9,F12:F14)</f>
        <v>0</v>
      </c>
      <c r="G15" s="223"/>
      <c r="H15" s="451">
        <f>SUBTOTAL(9,H12:H14)</f>
        <v>0</v>
      </c>
      <c r="I15" s="451">
        <f t="shared" ref="I15:K15" si="1">SUBTOTAL(9,I12:I14)</f>
        <v>0</v>
      </c>
      <c r="J15" s="451">
        <f t="shared" si="1"/>
        <v>0</v>
      </c>
      <c r="K15" s="451">
        <f t="shared" si="1"/>
        <v>0</v>
      </c>
      <c r="L15" s="300"/>
    </row>
    <row r="16" spans="2:12" s="163" customFormat="1" ht="12.75" customHeight="1">
      <c r="B16" s="161"/>
      <c r="C16" s="188" t="s">
        <v>410</v>
      </c>
      <c r="D16" s="184"/>
      <c r="E16" s="184"/>
      <c r="F16" s="276"/>
      <c r="G16" s="223"/>
      <c r="H16" s="300"/>
      <c r="I16" s="432"/>
      <c r="J16" s="432"/>
      <c r="K16" s="432"/>
      <c r="L16" s="300"/>
    </row>
    <row r="17" spans="2:12" s="163" customFormat="1" ht="12.75" customHeight="1">
      <c r="B17" s="161">
        <f>B14+1</f>
        <v>5</v>
      </c>
      <c r="C17" s="185" t="s">
        <v>411</v>
      </c>
      <c r="D17" s="334"/>
      <c r="E17" s="272"/>
      <c r="F17" s="434"/>
      <c r="G17" s="223"/>
      <c r="H17" s="437"/>
      <c r="I17" s="437"/>
      <c r="J17" s="437"/>
      <c r="K17" s="437"/>
      <c r="L17" s="300"/>
    </row>
    <row r="18" spans="2:12" s="163" customFormat="1" ht="12.75" customHeight="1">
      <c r="B18" s="161">
        <f t="shared" ref="B18:B22" si="2">B17+1</f>
        <v>6</v>
      </c>
      <c r="C18" s="185" t="s">
        <v>412</v>
      </c>
      <c r="D18" s="334"/>
      <c r="E18" s="335"/>
      <c r="F18" s="434"/>
      <c r="G18" s="223"/>
      <c r="H18" s="444"/>
      <c r="I18" s="444"/>
      <c r="J18" s="444"/>
      <c r="K18" s="444"/>
    </row>
    <row r="19" spans="2:12" s="163" customFormat="1">
      <c r="B19" s="161">
        <f t="shared" si="2"/>
        <v>7</v>
      </c>
      <c r="C19" s="185" t="s">
        <v>413</v>
      </c>
      <c r="D19" s="334"/>
      <c r="E19" s="408"/>
      <c r="F19" s="434"/>
      <c r="G19" s="223"/>
      <c r="H19" s="444"/>
      <c r="I19" s="444"/>
      <c r="J19" s="444"/>
      <c r="K19" s="444"/>
    </row>
    <row r="20" spans="2:12" s="163" customFormat="1">
      <c r="B20" s="161">
        <f t="shared" si="2"/>
        <v>8</v>
      </c>
      <c r="C20" s="185" t="s">
        <v>414</v>
      </c>
      <c r="D20" s="185"/>
      <c r="E20" s="335"/>
      <c r="F20" s="434"/>
      <c r="G20" s="223"/>
      <c r="H20" s="444"/>
      <c r="I20" s="444"/>
      <c r="J20" s="444"/>
      <c r="K20" s="444"/>
    </row>
    <row r="21" spans="2:12" s="163" customFormat="1">
      <c r="B21" s="161">
        <f t="shared" si="2"/>
        <v>9</v>
      </c>
      <c r="C21" s="185" t="s">
        <v>415</v>
      </c>
      <c r="D21" s="334"/>
      <c r="E21" s="335"/>
      <c r="F21" s="434"/>
      <c r="G21" s="223"/>
      <c r="H21" s="444"/>
      <c r="I21" s="444"/>
      <c r="J21" s="444"/>
      <c r="K21" s="444"/>
    </row>
    <row r="22" spans="2:12" s="163" customFormat="1">
      <c r="B22" s="161">
        <f t="shared" si="2"/>
        <v>10</v>
      </c>
      <c r="C22" s="686" t="s">
        <v>595</v>
      </c>
      <c r="D22" s="687"/>
      <c r="E22" s="410"/>
      <c r="F22" s="434"/>
      <c r="G22" s="223"/>
      <c r="H22" s="444"/>
      <c r="I22" s="444"/>
      <c r="J22" s="444"/>
      <c r="K22" s="444"/>
    </row>
    <row r="23" spans="2:12" s="163" customFormat="1">
      <c r="B23" s="161">
        <v>11</v>
      </c>
      <c r="C23" s="686" t="s">
        <v>611</v>
      </c>
      <c r="D23" s="687"/>
      <c r="E23" s="408"/>
      <c r="F23" s="435"/>
      <c r="G23" s="223"/>
      <c r="H23" s="444"/>
      <c r="I23" s="444"/>
      <c r="J23" s="444"/>
      <c r="K23" s="444"/>
    </row>
    <row r="24" spans="2:12" s="163" customFormat="1">
      <c r="B24" s="161">
        <v>12</v>
      </c>
      <c r="C24" s="190" t="s">
        <v>416</v>
      </c>
      <c r="D24" s="682"/>
      <c r="E24" s="683"/>
      <c r="F24" s="435"/>
      <c r="G24" s="223"/>
      <c r="H24" s="444"/>
      <c r="I24" s="444"/>
      <c r="J24" s="444"/>
      <c r="K24" s="444"/>
    </row>
    <row r="25" spans="2:12" s="163" customFormat="1">
      <c r="B25" s="161">
        <v>13</v>
      </c>
      <c r="C25" s="686" t="s">
        <v>646</v>
      </c>
      <c r="D25" s="687"/>
      <c r="E25" s="688"/>
      <c r="F25" s="435"/>
      <c r="G25" s="223"/>
      <c r="H25" s="444"/>
      <c r="I25" s="444"/>
      <c r="J25" s="444"/>
      <c r="K25" s="444"/>
    </row>
    <row r="26" spans="2:12" s="163" customFormat="1" ht="12.75" customHeight="1">
      <c r="B26" s="161"/>
      <c r="C26" s="185"/>
      <c r="D26" s="676" t="s">
        <v>443</v>
      </c>
      <c r="E26" s="677"/>
      <c r="F26" s="451">
        <f>SUBTOTAL(9,F17:F25)</f>
        <v>0</v>
      </c>
      <c r="G26" s="223"/>
      <c r="H26" s="452">
        <f t="shared" ref="H26:K26" si="3">SUBTOTAL(9,H17:H25)</f>
        <v>0</v>
      </c>
      <c r="I26" s="451">
        <f t="shared" si="3"/>
        <v>0</v>
      </c>
      <c r="J26" s="451">
        <f t="shared" si="3"/>
        <v>0</v>
      </c>
      <c r="K26" s="451">
        <f t="shared" si="3"/>
        <v>0</v>
      </c>
      <c r="L26" s="279"/>
    </row>
    <row r="27" spans="2:12" s="163" customFormat="1" ht="12.75" customHeight="1">
      <c r="B27" s="161"/>
      <c r="C27" s="188" t="s">
        <v>417</v>
      </c>
      <c r="D27" s="184"/>
      <c r="E27" s="184"/>
      <c r="F27" s="276"/>
      <c r="G27" s="223"/>
      <c r="H27" s="279"/>
      <c r="I27" s="432"/>
      <c r="J27" s="432"/>
      <c r="K27" s="432"/>
      <c r="L27" s="279"/>
    </row>
    <row r="28" spans="2:12" s="163" customFormat="1" ht="12.75" customHeight="1">
      <c r="B28" s="161">
        <v>14</v>
      </c>
      <c r="C28" s="185" t="s">
        <v>418</v>
      </c>
      <c r="D28" s="272"/>
      <c r="E28" s="272"/>
      <c r="F28" s="444"/>
      <c r="G28" s="223"/>
      <c r="H28" s="445"/>
      <c r="I28" s="437"/>
      <c r="J28" s="437"/>
      <c r="K28" s="437"/>
      <c r="L28" s="279"/>
    </row>
    <row r="29" spans="2:12" s="163" customFormat="1" ht="12.75" customHeight="1">
      <c r="B29" s="161">
        <f t="shared" ref="B29:B33" si="4">B28+1</f>
        <v>15</v>
      </c>
      <c r="C29" s="185" t="s">
        <v>419</v>
      </c>
      <c r="D29" s="272"/>
      <c r="E29" s="335"/>
      <c r="F29" s="444"/>
      <c r="G29" s="223"/>
      <c r="H29" s="446"/>
      <c r="I29" s="437"/>
      <c r="J29" s="437"/>
      <c r="K29" s="437"/>
      <c r="L29" s="279"/>
    </row>
    <row r="30" spans="2:12" s="163" customFormat="1" ht="12.75" customHeight="1">
      <c r="B30" s="161">
        <f t="shared" si="4"/>
        <v>16</v>
      </c>
      <c r="C30" s="185" t="s">
        <v>420</v>
      </c>
      <c r="D30" s="272"/>
      <c r="E30" s="335"/>
      <c r="F30" s="444"/>
      <c r="G30" s="223"/>
      <c r="H30" s="446"/>
      <c r="I30" s="437"/>
      <c r="J30" s="437"/>
      <c r="K30" s="437"/>
      <c r="L30" s="279"/>
    </row>
    <row r="31" spans="2:12" s="163" customFormat="1" ht="12.75" customHeight="1">
      <c r="B31" s="161">
        <f t="shared" si="4"/>
        <v>17</v>
      </c>
      <c r="C31" s="185" t="s">
        <v>421</v>
      </c>
      <c r="D31" s="272"/>
      <c r="E31" s="335"/>
      <c r="F31" s="444"/>
      <c r="G31" s="223"/>
      <c r="H31" s="446"/>
      <c r="I31" s="437"/>
      <c r="J31" s="437"/>
      <c r="K31" s="437"/>
      <c r="L31" s="279"/>
    </row>
    <row r="32" spans="2:12" s="163" customFormat="1" ht="12.75" customHeight="1">
      <c r="B32" s="161">
        <f t="shared" si="4"/>
        <v>18</v>
      </c>
      <c r="C32" s="689" t="s">
        <v>647</v>
      </c>
      <c r="D32" s="690"/>
      <c r="E32" s="187"/>
      <c r="F32" s="444"/>
      <c r="G32" s="223"/>
      <c r="H32" s="446"/>
      <c r="I32" s="437"/>
      <c r="J32" s="437"/>
      <c r="K32" s="437"/>
      <c r="L32" s="279"/>
    </row>
    <row r="33" spans="2:12" s="163" customFormat="1" ht="12.75" customHeight="1">
      <c r="B33" s="161">
        <f t="shared" si="4"/>
        <v>19</v>
      </c>
      <c r="C33" s="185" t="s">
        <v>422</v>
      </c>
      <c r="D33" s="272"/>
      <c r="E33" s="272"/>
      <c r="F33" s="444"/>
      <c r="G33" s="223"/>
      <c r="H33" s="445"/>
      <c r="I33" s="437"/>
      <c r="J33" s="437"/>
      <c r="K33" s="437"/>
      <c r="L33" s="279"/>
    </row>
    <row r="34" spans="2:12" s="163" customFormat="1" ht="12.75" customHeight="1">
      <c r="B34" s="161">
        <v>20</v>
      </c>
      <c r="C34" s="686" t="s">
        <v>610</v>
      </c>
      <c r="D34" s="687"/>
      <c r="E34" s="335"/>
      <c r="F34" s="444"/>
      <c r="G34" s="223"/>
      <c r="H34" s="447"/>
      <c r="I34" s="438"/>
      <c r="J34" s="438"/>
      <c r="K34" s="438"/>
      <c r="L34" s="300"/>
    </row>
    <row r="35" spans="2:12" s="163" customFormat="1" ht="12.75" customHeight="1">
      <c r="B35" s="161">
        <v>21</v>
      </c>
      <c r="C35" s="190" t="s">
        <v>423</v>
      </c>
      <c r="D35" s="682"/>
      <c r="E35" s="683"/>
      <c r="F35" s="444"/>
      <c r="G35" s="223"/>
      <c r="H35" s="446"/>
      <c r="I35" s="437"/>
      <c r="J35" s="437"/>
      <c r="K35" s="437"/>
      <c r="L35" s="279"/>
    </row>
    <row r="37" spans="2:12" s="163" customFormat="1">
      <c r="B37" s="161"/>
      <c r="C37" s="185"/>
      <c r="D37" s="676" t="s">
        <v>443</v>
      </c>
      <c r="E37" s="677"/>
      <c r="F37" s="451">
        <f>SUBTOTAL(9,F28:F35)</f>
        <v>0</v>
      </c>
      <c r="G37" s="223"/>
      <c r="H37" s="451">
        <f>SUBTOTAL(9,H28:H28)</f>
        <v>0</v>
      </c>
      <c r="I37" s="451">
        <f>SUBTOTAL(9,I28:I35)</f>
        <v>0</v>
      </c>
      <c r="J37" s="451">
        <f>SUBTOTAL(9,J28:J35)</f>
        <v>0</v>
      </c>
      <c r="K37" s="451">
        <f>SUBTOTAL(9,K28:K35)</f>
        <v>0</v>
      </c>
      <c r="L37" s="278"/>
    </row>
    <row r="38" spans="2:12" s="163" customFormat="1">
      <c r="B38" s="161"/>
      <c r="C38" s="188" t="s">
        <v>424</v>
      </c>
      <c r="D38" s="184"/>
      <c r="E38" s="184"/>
      <c r="F38" s="276"/>
      <c r="G38" s="223"/>
      <c r="H38" s="278"/>
      <c r="I38" s="278"/>
      <c r="J38" s="278"/>
      <c r="K38" s="278"/>
      <c r="L38" s="278"/>
    </row>
    <row r="39" spans="2:12" s="163" customFormat="1">
      <c r="B39" s="161">
        <v>22</v>
      </c>
      <c r="C39" s="185" t="s">
        <v>425</v>
      </c>
      <c r="D39" s="185"/>
      <c r="E39" s="335"/>
      <c r="F39" s="444"/>
      <c r="G39" s="223"/>
      <c r="H39" s="448"/>
      <c r="I39" s="449"/>
      <c r="J39" s="449"/>
      <c r="K39" s="449"/>
      <c r="L39" s="278"/>
    </row>
    <row r="40" spans="2:12" s="163" customFormat="1">
      <c r="B40" s="161">
        <v>23</v>
      </c>
      <c r="C40" s="686" t="s">
        <v>648</v>
      </c>
      <c r="D40" s="687"/>
      <c r="E40" s="335"/>
      <c r="F40" s="444"/>
      <c r="G40" s="223"/>
      <c r="H40" s="448"/>
      <c r="I40" s="449"/>
      <c r="J40" s="449"/>
      <c r="K40" s="449"/>
      <c r="L40" s="278"/>
    </row>
    <row r="41" spans="2:12" s="163" customFormat="1">
      <c r="B41" s="161">
        <f t="shared" ref="B41:B43" si="5">B40+1</f>
        <v>24</v>
      </c>
      <c r="C41" s="185" t="s">
        <v>426</v>
      </c>
      <c r="D41" s="185"/>
      <c r="E41" s="335"/>
      <c r="F41" s="444"/>
      <c r="G41" s="223"/>
      <c r="H41" s="449"/>
      <c r="I41" s="449"/>
      <c r="J41" s="449"/>
      <c r="K41" s="449"/>
      <c r="L41" s="278"/>
    </row>
    <row r="42" spans="2:12" s="163" customFormat="1">
      <c r="B42" s="161">
        <f t="shared" si="5"/>
        <v>25</v>
      </c>
      <c r="C42" s="185" t="s">
        <v>481</v>
      </c>
      <c r="D42" s="185"/>
      <c r="E42" s="335"/>
      <c r="F42" s="444"/>
      <c r="G42" s="223"/>
      <c r="H42" s="449"/>
      <c r="I42" s="449"/>
      <c r="J42" s="449"/>
      <c r="K42" s="449"/>
      <c r="L42" s="278"/>
    </row>
    <row r="43" spans="2:12" s="163" customFormat="1">
      <c r="B43" s="161">
        <f t="shared" si="5"/>
        <v>26</v>
      </c>
      <c r="C43" s="190" t="s">
        <v>428</v>
      </c>
      <c r="D43" s="682"/>
      <c r="E43" s="683"/>
      <c r="F43" s="444"/>
      <c r="G43" s="223"/>
      <c r="H43" s="449"/>
      <c r="I43" s="449"/>
      <c r="J43" s="449"/>
      <c r="K43" s="449"/>
      <c r="L43" s="278"/>
    </row>
    <row r="44" spans="2:12" s="163" customFormat="1">
      <c r="B44" s="161"/>
      <c r="C44" s="185"/>
      <c r="D44" s="684" t="s">
        <v>443</v>
      </c>
      <c r="E44" s="685"/>
      <c r="F44" s="451">
        <f>SUBTOTAL(9,F39:F43)</f>
        <v>0</v>
      </c>
      <c r="G44" s="223"/>
      <c r="H44" s="451">
        <f>SUBTOTAL(9,H39:H43)</f>
        <v>0</v>
      </c>
      <c r="I44" s="453">
        <f t="shared" ref="I44:K44" si="6">SUBTOTAL(9,I39:I43)</f>
        <v>0</v>
      </c>
      <c r="J44" s="453">
        <f t="shared" si="6"/>
        <v>0</v>
      </c>
      <c r="K44" s="453">
        <f t="shared" si="6"/>
        <v>0</v>
      </c>
      <c r="L44" s="278"/>
    </row>
    <row r="45" spans="2:12" s="163" customFormat="1">
      <c r="B45" s="161"/>
      <c r="C45" s="188" t="s">
        <v>649</v>
      </c>
      <c r="D45" s="184"/>
      <c r="E45" s="184"/>
      <c r="F45" s="276"/>
      <c r="G45" s="223"/>
      <c r="H45" s="278"/>
      <c r="I45" s="278"/>
      <c r="J45" s="278"/>
      <c r="K45" s="278"/>
      <c r="L45" s="278"/>
    </row>
    <row r="46" spans="2:12" s="163" customFormat="1">
      <c r="B46" s="161">
        <f>B43+1</f>
        <v>27</v>
      </c>
      <c r="C46" s="189" t="s">
        <v>429</v>
      </c>
      <c r="D46" s="189"/>
      <c r="E46" s="412"/>
      <c r="F46" s="434"/>
      <c r="G46" s="223"/>
      <c r="H46" s="450"/>
      <c r="I46" s="311"/>
      <c r="J46" s="311"/>
      <c r="K46" s="311"/>
    </row>
    <row r="47" spans="2:12" s="163" customFormat="1">
      <c r="B47" s="161">
        <f t="shared" ref="B47:B49" si="7">B46+1</f>
        <v>28</v>
      </c>
      <c r="C47" s="189" t="s">
        <v>430</v>
      </c>
      <c r="D47" s="189"/>
      <c r="E47" s="412"/>
      <c r="F47" s="434"/>
      <c r="G47" s="223"/>
      <c r="H47" s="450"/>
      <c r="I47" s="311"/>
      <c r="J47" s="311"/>
      <c r="K47" s="311"/>
    </row>
    <row r="48" spans="2:12" s="163" customFormat="1">
      <c r="B48" s="161">
        <f t="shared" si="7"/>
        <v>29</v>
      </c>
      <c r="C48" s="189" t="s">
        <v>427</v>
      </c>
      <c r="D48" s="189"/>
      <c r="E48" s="412"/>
      <c r="F48" s="434"/>
      <c r="G48" s="223"/>
      <c r="H48" s="450"/>
      <c r="I48" s="311"/>
      <c r="J48" s="311"/>
      <c r="K48" s="311"/>
    </row>
    <row r="49" spans="2:11" s="163" customFormat="1">
      <c r="B49" s="161">
        <f t="shared" si="7"/>
        <v>30</v>
      </c>
      <c r="C49" s="190" t="s">
        <v>431</v>
      </c>
      <c r="D49" s="682"/>
      <c r="E49" s="683"/>
      <c r="F49" s="434"/>
      <c r="G49" s="223"/>
      <c r="H49" s="450"/>
      <c r="I49" s="311"/>
      <c r="J49" s="311"/>
      <c r="K49" s="311"/>
    </row>
    <row r="50" spans="2:11" s="163" customFormat="1">
      <c r="B50" s="161"/>
      <c r="C50" s="185"/>
      <c r="D50" s="676" t="s">
        <v>443</v>
      </c>
      <c r="E50" s="677"/>
      <c r="F50" s="451">
        <f>SUBTOTAL(9,F46:F49)</f>
        <v>0</v>
      </c>
      <c r="G50" s="223"/>
      <c r="H50" s="451">
        <f>SUBTOTAL(9,H45:H49)</f>
        <v>0</v>
      </c>
      <c r="I50" s="451">
        <f t="shared" ref="I50:K50" si="8">SUBTOTAL(9,I46:I49)</f>
        <v>0</v>
      </c>
      <c r="J50" s="451">
        <f t="shared" si="8"/>
        <v>0</v>
      </c>
      <c r="K50" s="451">
        <f t="shared" si="8"/>
        <v>0</v>
      </c>
    </row>
    <row r="51" spans="2:11" s="163" customFormat="1">
      <c r="B51" s="161"/>
      <c r="C51" s="192" t="s">
        <v>432</v>
      </c>
      <c r="D51" s="193"/>
      <c r="E51" s="409"/>
      <c r="F51" s="276"/>
      <c r="G51" s="223"/>
    </row>
    <row r="52" spans="2:11" s="163" customFormat="1">
      <c r="B52" s="161">
        <f>B49+1</f>
        <v>31</v>
      </c>
      <c r="C52" s="186" t="s">
        <v>433</v>
      </c>
      <c r="D52" s="411"/>
      <c r="E52" s="187"/>
      <c r="F52" s="444"/>
      <c r="G52" s="223"/>
      <c r="H52" s="450"/>
      <c r="I52" s="311"/>
      <c r="J52" s="311"/>
      <c r="K52" s="311"/>
    </row>
    <row r="53" spans="2:11" s="163" customFormat="1">
      <c r="B53" s="161">
        <f t="shared" ref="B53:B58" si="9">B52+1</f>
        <v>32</v>
      </c>
      <c r="C53" s="186" t="s">
        <v>481</v>
      </c>
      <c r="D53" s="186"/>
      <c r="E53" s="187"/>
      <c r="F53" s="444"/>
      <c r="G53" s="223"/>
      <c r="H53" s="311"/>
      <c r="I53" s="311"/>
      <c r="J53" s="311"/>
      <c r="K53" s="311"/>
    </row>
    <row r="54" spans="2:11" s="163" customFormat="1">
      <c r="B54" s="161">
        <f t="shared" si="9"/>
        <v>33</v>
      </c>
      <c r="C54" s="186" t="s">
        <v>650</v>
      </c>
      <c r="D54" s="186"/>
      <c r="E54" s="411"/>
      <c r="F54" s="444"/>
      <c r="G54" s="223"/>
      <c r="H54" s="450"/>
      <c r="I54" s="311"/>
      <c r="J54" s="311"/>
      <c r="K54" s="311"/>
    </row>
    <row r="55" spans="2:11" s="163" customFormat="1">
      <c r="B55" s="161">
        <f t="shared" si="9"/>
        <v>34</v>
      </c>
      <c r="C55" s="186" t="s">
        <v>434</v>
      </c>
      <c r="D55" s="186"/>
      <c r="E55" s="187"/>
      <c r="F55" s="444"/>
      <c r="G55" s="223"/>
      <c r="H55" s="311"/>
      <c r="I55" s="311"/>
      <c r="J55" s="311"/>
      <c r="K55" s="311"/>
    </row>
    <row r="56" spans="2:11" s="163" customFormat="1">
      <c r="B56" s="161">
        <f t="shared" si="9"/>
        <v>35</v>
      </c>
      <c r="C56" s="186" t="s">
        <v>435</v>
      </c>
      <c r="D56" s="186"/>
      <c r="E56" s="187"/>
      <c r="F56" s="444"/>
      <c r="G56" s="223"/>
      <c r="H56" s="450"/>
      <c r="I56" s="311"/>
      <c r="J56" s="311"/>
      <c r="K56" s="311"/>
    </row>
    <row r="57" spans="2:11" s="163" customFormat="1">
      <c r="B57" s="161">
        <f t="shared" si="9"/>
        <v>36</v>
      </c>
      <c r="C57" s="186" t="s">
        <v>436</v>
      </c>
      <c r="D57" s="682"/>
      <c r="E57" s="683"/>
      <c r="F57" s="444"/>
      <c r="G57" s="223"/>
      <c r="H57" s="450"/>
      <c r="I57" s="311"/>
      <c r="J57" s="311"/>
      <c r="K57" s="311"/>
    </row>
    <row r="58" spans="2:11" s="163" customFormat="1">
      <c r="B58" s="161">
        <f t="shared" si="9"/>
        <v>37</v>
      </c>
      <c r="C58" s="191" t="s">
        <v>436</v>
      </c>
      <c r="D58" s="682"/>
      <c r="E58" s="683"/>
      <c r="F58" s="444"/>
      <c r="G58" s="223"/>
      <c r="H58" s="450"/>
      <c r="I58" s="311"/>
      <c r="J58" s="311"/>
      <c r="K58" s="311"/>
    </row>
    <row r="59" spans="2:11" s="163" customFormat="1">
      <c r="B59" s="161"/>
      <c r="C59" s="185"/>
      <c r="D59" s="676" t="s">
        <v>443</v>
      </c>
      <c r="E59" s="677"/>
      <c r="F59" s="451">
        <f>SUBTOTAL(9,F52:F58)</f>
        <v>0</v>
      </c>
      <c r="G59" s="223"/>
      <c r="H59" s="451">
        <f t="shared" ref="H59:K59" si="10">SUBTOTAL(9,H52:H58)</f>
        <v>0</v>
      </c>
      <c r="I59" s="451">
        <f t="shared" si="10"/>
        <v>0</v>
      </c>
      <c r="J59" s="451">
        <f t="shared" si="10"/>
        <v>0</v>
      </c>
      <c r="K59" s="451">
        <f t="shared" si="10"/>
        <v>0</v>
      </c>
    </row>
    <row r="60" spans="2:11" s="163" customFormat="1">
      <c r="B60" s="161"/>
      <c r="C60" s="192" t="s">
        <v>437</v>
      </c>
      <c r="D60" s="193"/>
      <c r="E60" s="409"/>
      <c r="F60" s="276"/>
      <c r="G60" s="223"/>
    </row>
    <row r="61" spans="2:11" s="163" customFormat="1">
      <c r="B61" s="161">
        <f>B58+1</f>
        <v>38</v>
      </c>
      <c r="C61" s="186" t="s">
        <v>438</v>
      </c>
      <c r="D61" s="186"/>
      <c r="E61" s="187"/>
      <c r="F61" s="444"/>
      <c r="G61" s="223"/>
      <c r="H61" s="450"/>
      <c r="I61" s="311"/>
      <c r="J61" s="311"/>
      <c r="K61" s="311"/>
    </row>
    <row r="62" spans="2:11" s="163" customFormat="1">
      <c r="B62" s="161">
        <f t="shared" ref="B62:B65" si="11">B61+1</f>
        <v>39</v>
      </c>
      <c r="C62" s="186" t="s">
        <v>439</v>
      </c>
      <c r="D62" s="186"/>
      <c r="E62" s="187"/>
      <c r="F62" s="444"/>
      <c r="G62" s="223"/>
      <c r="H62" s="450"/>
      <c r="I62" s="311"/>
      <c r="J62" s="311"/>
      <c r="K62" s="311"/>
    </row>
    <row r="63" spans="2:11" s="163" customFormat="1">
      <c r="B63" s="161">
        <f t="shared" si="11"/>
        <v>40</v>
      </c>
      <c r="C63" s="186" t="s">
        <v>440</v>
      </c>
      <c r="D63" s="186"/>
      <c r="E63" s="187"/>
      <c r="F63" s="444"/>
      <c r="G63" s="223"/>
      <c r="H63" s="311"/>
      <c r="I63" s="311"/>
      <c r="J63" s="311"/>
      <c r="K63" s="311"/>
    </row>
    <row r="64" spans="2:11" s="163" customFormat="1">
      <c r="B64" s="161">
        <f t="shared" si="11"/>
        <v>41</v>
      </c>
      <c r="C64" s="186" t="s">
        <v>441</v>
      </c>
      <c r="D64" s="186"/>
      <c r="E64" s="411"/>
      <c r="F64" s="444"/>
      <c r="G64" s="223"/>
      <c r="H64" s="311"/>
      <c r="I64" s="311"/>
      <c r="J64" s="311"/>
      <c r="K64" s="311"/>
    </row>
    <row r="65" spans="1:11" s="163" customFormat="1">
      <c r="B65" s="161">
        <f t="shared" si="11"/>
        <v>42</v>
      </c>
      <c r="C65" s="195" t="s">
        <v>442</v>
      </c>
      <c r="D65" s="413"/>
      <c r="E65" s="414"/>
      <c r="F65" s="444"/>
      <c r="G65" s="223"/>
      <c r="H65" s="311"/>
      <c r="I65" s="311"/>
      <c r="J65" s="311"/>
      <c r="K65" s="311"/>
    </row>
    <row r="66" spans="1:11" s="163" customFormat="1">
      <c r="B66" s="161"/>
      <c r="C66" s="185"/>
      <c r="D66" s="676" t="s">
        <v>443</v>
      </c>
      <c r="E66" s="677"/>
      <c r="F66" s="451">
        <f>SUBTOTAL(9,F61:F65)</f>
        <v>0</v>
      </c>
      <c r="G66" s="223"/>
      <c r="H66" s="453">
        <f t="shared" ref="H66:K66" si="12">SUBTOTAL(9,H61:H65)</f>
        <v>0</v>
      </c>
      <c r="I66" s="453">
        <f t="shared" si="12"/>
        <v>0</v>
      </c>
      <c r="J66" s="453">
        <f t="shared" si="12"/>
        <v>0</v>
      </c>
      <c r="K66" s="453">
        <f t="shared" si="12"/>
        <v>0</v>
      </c>
    </row>
    <row r="67" spans="1:11" s="163" customFormat="1">
      <c r="B67" s="161"/>
      <c r="C67" s="170"/>
      <c r="D67" s="170"/>
      <c r="E67" s="170"/>
      <c r="F67" s="436"/>
      <c r="G67" s="223"/>
    </row>
    <row r="68" spans="1:11" s="163" customFormat="1">
      <c r="B68" s="161">
        <f>B65+1</f>
        <v>43</v>
      </c>
      <c r="C68" s="171"/>
      <c r="D68" s="678" t="s">
        <v>446</v>
      </c>
      <c r="E68" s="679"/>
      <c r="F68" s="454">
        <f>SUBTOTAL(9,F9:F66)</f>
        <v>0</v>
      </c>
      <c r="G68" s="223"/>
      <c r="H68" s="455">
        <f t="shared" ref="H68:K68" si="13">SUBTOTAL(9,H9:H66)</f>
        <v>0</v>
      </c>
      <c r="I68" s="455">
        <f t="shared" si="13"/>
        <v>0</v>
      </c>
      <c r="J68" s="455">
        <f t="shared" si="13"/>
        <v>0</v>
      </c>
      <c r="K68" s="455">
        <f t="shared" si="13"/>
        <v>0</v>
      </c>
    </row>
    <row r="69" spans="1:11" s="163" customFormat="1" ht="13.5" thickBot="1">
      <c r="B69" s="161"/>
      <c r="C69" s="3"/>
      <c r="D69" s="3"/>
      <c r="E69" s="3"/>
      <c r="F69" s="3"/>
      <c r="G69" s="223"/>
    </row>
    <row r="70" spans="1:11" s="163" customFormat="1" ht="13.5" thickTop="1">
      <c r="B70" s="161"/>
      <c r="C70" s="534">
        <f ca="1">NOW()</f>
        <v>45394.543080902775</v>
      </c>
      <c r="D70" s="534"/>
      <c r="E70" s="305"/>
      <c r="F70" s="257" t="s">
        <v>394</v>
      </c>
      <c r="G70" s="223"/>
    </row>
    <row r="71" spans="1:11" s="163" customFormat="1">
      <c r="A71" s="253"/>
      <c r="B71" s="254"/>
      <c r="C71" s="253"/>
      <c r="D71" s="253"/>
      <c r="E71" s="253"/>
      <c r="F71" s="253"/>
      <c r="G71" s="224"/>
    </row>
    <row r="72" spans="1:11" s="163" customFormat="1">
      <c r="A72" s="253"/>
      <c r="B72" s="254"/>
      <c r="C72" s="200"/>
      <c r="D72" s="200"/>
      <c r="E72" s="200"/>
      <c r="F72" s="217"/>
      <c r="G72" s="224"/>
    </row>
    <row r="73" spans="1:11" s="163" customFormat="1">
      <c r="A73" s="253"/>
      <c r="B73" s="254"/>
      <c r="C73" s="253"/>
      <c r="D73" s="253"/>
      <c r="E73" s="253"/>
      <c r="F73" s="253"/>
      <c r="G73" s="224"/>
    </row>
    <row r="74" spans="1:11" s="163" customFormat="1">
      <c r="A74" s="253"/>
      <c r="B74" s="254"/>
      <c r="C74" s="253"/>
      <c r="D74" s="253"/>
      <c r="E74" s="253"/>
      <c r="F74" s="253"/>
      <c r="G74" s="224"/>
    </row>
    <row r="75" spans="1:11" s="163" customFormat="1">
      <c r="A75" s="253"/>
      <c r="B75" s="254"/>
      <c r="C75" s="218"/>
      <c r="D75" s="218"/>
      <c r="E75" s="218"/>
      <c r="F75" s="219"/>
      <c r="G75" s="224"/>
    </row>
    <row r="76" spans="1:11" s="163" customFormat="1">
      <c r="A76" s="253"/>
      <c r="B76" s="254"/>
      <c r="C76" s="220"/>
      <c r="D76" s="220"/>
      <c r="E76" s="220"/>
      <c r="F76" s="220"/>
      <c r="G76" s="224"/>
    </row>
    <row r="77" spans="1:11" s="163" customFormat="1">
      <c r="A77" s="253"/>
      <c r="B77" s="254"/>
      <c r="C77" s="200"/>
      <c r="D77" s="200"/>
      <c r="E77" s="200"/>
      <c r="F77" s="217"/>
      <c r="G77" s="224"/>
    </row>
    <row r="78" spans="1:11" s="163" customFormat="1">
      <c r="A78" s="253"/>
      <c r="B78" s="254"/>
      <c r="C78" s="200"/>
      <c r="D78" s="200"/>
      <c r="E78" s="200"/>
      <c r="F78" s="217"/>
      <c r="G78" s="224"/>
    </row>
    <row r="79" spans="1:11" s="163" customFormat="1">
      <c r="A79" s="253"/>
      <c r="B79" s="254"/>
      <c r="C79" s="256"/>
      <c r="D79" s="252"/>
      <c r="E79" s="327"/>
      <c r="F79" s="217"/>
      <c r="G79" s="224"/>
    </row>
    <row r="80" spans="1:11" s="163" customFormat="1">
      <c r="A80" s="253"/>
      <c r="B80" s="254"/>
      <c r="C80" s="218"/>
      <c r="D80" s="218"/>
      <c r="E80" s="218"/>
      <c r="F80" s="219"/>
      <c r="G80" s="224"/>
    </row>
    <row r="81" spans="1:7" s="163" customFormat="1">
      <c r="A81" s="253"/>
      <c r="B81" s="254"/>
      <c r="C81" s="256"/>
      <c r="D81" s="256"/>
      <c r="E81" s="275"/>
      <c r="F81" s="219"/>
      <c r="G81" s="224"/>
    </row>
    <row r="82" spans="1:7" s="163" customFormat="1">
      <c r="A82" s="253"/>
      <c r="B82" s="254"/>
      <c r="C82" s="220"/>
      <c r="D82" s="220"/>
      <c r="E82" s="220"/>
      <c r="F82" s="219"/>
      <c r="G82" s="224"/>
    </row>
    <row r="83" spans="1:7" s="163" customFormat="1">
      <c r="A83" s="253"/>
      <c r="B83" s="254"/>
      <c r="C83" s="256"/>
      <c r="D83" s="256"/>
      <c r="E83" s="275"/>
      <c r="F83" s="219"/>
      <c r="G83" s="224"/>
    </row>
    <row r="84" spans="1:7">
      <c r="A84" s="90"/>
      <c r="B84" s="255"/>
      <c r="C84" s="90"/>
      <c r="D84" s="90"/>
      <c r="E84" s="90"/>
      <c r="F84" s="90"/>
      <c r="G84" s="225"/>
    </row>
    <row r="85" spans="1:7">
      <c r="A85" s="90"/>
      <c r="B85" s="255"/>
      <c r="C85" s="90"/>
      <c r="D85" s="90"/>
      <c r="E85" s="90"/>
      <c r="F85" s="90"/>
      <c r="G85" s="225"/>
    </row>
    <row r="86" spans="1:7">
      <c r="A86" s="90"/>
      <c r="B86" s="255"/>
      <c r="C86" s="90"/>
      <c r="D86" s="90"/>
      <c r="E86" s="90"/>
      <c r="F86" s="90"/>
      <c r="G86" s="225"/>
    </row>
    <row r="87" spans="1:7">
      <c r="A87" s="90"/>
      <c r="B87" s="255"/>
      <c r="C87" s="90"/>
      <c r="D87" s="90"/>
      <c r="E87" s="90"/>
      <c r="F87" s="90"/>
      <c r="G87" s="225"/>
    </row>
    <row r="88" spans="1:7">
      <c r="A88" s="90"/>
      <c r="B88" s="255"/>
      <c r="C88" s="90"/>
      <c r="D88" s="90"/>
      <c r="E88" s="90"/>
      <c r="F88" s="90"/>
      <c r="G88" s="225"/>
    </row>
    <row r="89" spans="1:7">
      <c r="A89" s="90"/>
      <c r="B89" s="255"/>
      <c r="C89" s="90"/>
      <c r="D89" s="90"/>
      <c r="E89" s="90"/>
      <c r="F89" s="90"/>
      <c r="G89" s="225"/>
    </row>
    <row r="90" spans="1:7">
      <c r="A90" s="90"/>
      <c r="B90" s="255"/>
      <c r="C90" s="90"/>
      <c r="D90" s="90"/>
      <c r="E90" s="90"/>
      <c r="F90" s="90"/>
      <c r="G90" s="225"/>
    </row>
    <row r="91" spans="1:7">
      <c r="A91" s="90"/>
      <c r="B91" s="255"/>
      <c r="C91" s="90"/>
      <c r="D91" s="90"/>
      <c r="E91" s="90"/>
      <c r="F91" s="90"/>
      <c r="G91" s="225"/>
    </row>
    <row r="92" spans="1:7">
      <c r="A92" s="90"/>
      <c r="B92" s="255"/>
      <c r="C92" s="90"/>
      <c r="D92" s="90"/>
      <c r="E92" s="90"/>
      <c r="F92" s="90"/>
      <c r="G92" s="225"/>
    </row>
    <row r="93" spans="1:7">
      <c r="A93" s="90"/>
      <c r="B93" s="255"/>
      <c r="C93" s="90"/>
      <c r="D93" s="90"/>
      <c r="E93" s="90"/>
      <c r="F93" s="90"/>
      <c r="G93" s="225"/>
    </row>
    <row r="94" spans="1:7">
      <c r="A94" s="90"/>
      <c r="B94" s="255"/>
      <c r="C94" s="90"/>
      <c r="D94" s="90"/>
      <c r="E94" s="90"/>
      <c r="F94" s="90"/>
      <c r="G94" s="225"/>
    </row>
    <row r="95" spans="1:7">
      <c r="A95" s="90"/>
      <c r="B95" s="255"/>
      <c r="C95" s="90"/>
      <c r="D95" s="90"/>
      <c r="E95" s="90"/>
      <c r="F95" s="90"/>
      <c r="G95" s="225"/>
    </row>
    <row r="96" spans="1:7">
      <c r="G96" s="226"/>
    </row>
  </sheetData>
  <mergeCells count="28">
    <mergeCell ref="C1:F1"/>
    <mergeCell ref="C22:D22"/>
    <mergeCell ref="C34:D34"/>
    <mergeCell ref="C23:D23"/>
    <mergeCell ref="C25:E25"/>
    <mergeCell ref="D24:E24"/>
    <mergeCell ref="D14:E14"/>
    <mergeCell ref="D26:E26"/>
    <mergeCell ref="D15:E15"/>
    <mergeCell ref="D10:E10"/>
    <mergeCell ref="C32:D32"/>
    <mergeCell ref="D68:E68"/>
    <mergeCell ref="C70:D70"/>
    <mergeCell ref="F5:F6"/>
    <mergeCell ref="D37:E37"/>
    <mergeCell ref="D35:E35"/>
    <mergeCell ref="D43:E43"/>
    <mergeCell ref="D49:E49"/>
    <mergeCell ref="D57:E57"/>
    <mergeCell ref="D58:E58"/>
    <mergeCell ref="D44:E44"/>
    <mergeCell ref="D50:E50"/>
    <mergeCell ref="C40:D40"/>
    <mergeCell ref="H7:K7"/>
    <mergeCell ref="C3:K3"/>
    <mergeCell ref="H5:K6"/>
    <mergeCell ref="D59:E59"/>
    <mergeCell ref="D66:E66"/>
  </mergeCells>
  <phoneticPr fontId="4" type="noConversion"/>
  <pageMargins left="0.46" right="0.25" top="0.42" bottom="0.33" header="0.25" footer="0.26"/>
  <pageSetup scale="69"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3">
    <pageSetUpPr fitToPage="1"/>
  </sheetPr>
  <dimension ref="B1:K38"/>
  <sheetViews>
    <sheetView zoomScaleNormal="100" workbookViewId="0">
      <selection activeCell="C13" sqref="C13"/>
    </sheetView>
  </sheetViews>
  <sheetFormatPr defaultRowHeight="12.75"/>
  <cols>
    <col min="1" max="1" width="1.7109375" customWidth="1"/>
    <col min="2" max="2" width="30.28515625" customWidth="1"/>
    <col min="3" max="3" width="14" customWidth="1"/>
    <col min="4" max="6" width="6.42578125" customWidth="1"/>
    <col min="7" max="7" width="5.7109375" customWidth="1"/>
    <col min="8" max="8" width="20" customWidth="1"/>
    <col min="9" max="9" width="8.42578125" customWidth="1"/>
    <col min="10" max="10" width="7.5703125" customWidth="1"/>
    <col min="11" max="11" width="1.7109375" customWidth="1"/>
  </cols>
  <sheetData>
    <row r="1" spans="2:10">
      <c r="B1" s="634" t="str">
        <f>IF('1'!K4="","Application Name-From Page 1",'1'!K4)</f>
        <v>Application Name-From Page 1</v>
      </c>
      <c r="C1" s="634"/>
      <c r="D1" s="260"/>
      <c r="E1" s="260"/>
      <c r="F1" s="260"/>
      <c r="G1" s="260"/>
      <c r="J1" s="13"/>
    </row>
    <row r="2" spans="2:10" ht="27.75" customHeight="1">
      <c r="B2" s="702" t="s">
        <v>655</v>
      </c>
      <c r="C2" s="702"/>
      <c r="D2" s="702"/>
      <c r="E2" s="702"/>
      <c r="F2" s="702"/>
      <c r="G2" s="702"/>
      <c r="H2" s="702"/>
      <c r="I2" s="702"/>
      <c r="J2" s="702"/>
    </row>
    <row r="3" spans="2:10" ht="15">
      <c r="B3" s="532" t="s">
        <v>154</v>
      </c>
      <c r="C3" s="532"/>
      <c r="D3" s="532"/>
      <c r="E3" s="532"/>
      <c r="F3" s="532"/>
      <c r="G3" s="532"/>
      <c r="H3" s="532"/>
      <c r="I3" s="532"/>
      <c r="J3" s="532"/>
    </row>
    <row r="5" spans="2:10">
      <c r="B5" s="2" t="s">
        <v>155</v>
      </c>
    </row>
    <row r="6" spans="2:10">
      <c r="B6" s="14"/>
      <c r="C6" s="14"/>
      <c r="D6" s="14"/>
      <c r="E6" s="14"/>
      <c r="F6" s="14"/>
      <c r="G6" s="14"/>
      <c r="H6" s="14"/>
      <c r="I6" s="14"/>
      <c r="J6" s="14"/>
    </row>
    <row r="7" spans="2:10" ht="14.1" customHeight="1">
      <c r="B7" s="14" t="s">
        <v>156</v>
      </c>
      <c r="C7" s="415">
        <f>'6'!L27</f>
        <v>0</v>
      </c>
      <c r="D7" s="14"/>
      <c r="E7" s="14"/>
      <c r="F7" s="14"/>
      <c r="G7" s="14"/>
      <c r="H7" s="14"/>
      <c r="I7" s="14"/>
      <c r="J7" s="14"/>
    </row>
    <row r="8" spans="2:10" ht="14.1" customHeight="1">
      <c r="B8" s="14" t="s">
        <v>144</v>
      </c>
      <c r="C8" s="415">
        <f>'6'!G44</f>
        <v>0</v>
      </c>
      <c r="D8" s="14"/>
      <c r="E8" s="14"/>
      <c r="F8" s="14"/>
      <c r="G8" s="14"/>
      <c r="H8" s="14"/>
      <c r="I8" s="14"/>
      <c r="J8" s="14"/>
    </row>
    <row r="9" spans="2:10" ht="14.1" customHeight="1">
      <c r="B9" s="274" t="s">
        <v>157</v>
      </c>
      <c r="C9" s="416">
        <f>-(C7+C8)*0.07</f>
        <v>0</v>
      </c>
      <c r="D9" s="14"/>
      <c r="E9" s="14"/>
      <c r="F9" s="14"/>
      <c r="G9" s="14"/>
      <c r="H9" s="14"/>
      <c r="I9" s="14"/>
      <c r="J9" s="14"/>
    </row>
    <row r="10" spans="2:10">
      <c r="B10" s="14" t="s">
        <v>158</v>
      </c>
      <c r="C10" s="415">
        <f>SUM(C7:C9)</f>
        <v>0</v>
      </c>
      <c r="D10" s="14"/>
      <c r="E10" s="14"/>
      <c r="F10" s="14"/>
      <c r="G10" s="14"/>
      <c r="H10" s="14"/>
      <c r="I10" s="14"/>
      <c r="J10" s="14"/>
    </row>
    <row r="11" spans="2:10">
      <c r="B11" s="14"/>
      <c r="C11" s="415"/>
      <c r="D11" s="14"/>
      <c r="E11" s="14"/>
      <c r="F11" s="14"/>
      <c r="G11" s="14"/>
      <c r="H11" s="14"/>
      <c r="I11" s="14"/>
      <c r="J11" s="14"/>
    </row>
    <row r="12" spans="2:10">
      <c r="B12" s="14" t="s">
        <v>397</v>
      </c>
      <c r="C12" s="415">
        <f>4200*'1'!E21</f>
        <v>0</v>
      </c>
      <c r="D12" s="14"/>
      <c r="E12" s="14"/>
      <c r="F12" s="14"/>
      <c r="G12" s="14"/>
      <c r="H12" s="14"/>
      <c r="I12" s="14"/>
      <c r="J12" s="14"/>
    </row>
    <row r="13" spans="2:10">
      <c r="B13" s="274" t="s">
        <v>398</v>
      </c>
      <c r="C13" s="371">
        <v>0</v>
      </c>
      <c r="D13" s="14"/>
      <c r="E13" s="14"/>
      <c r="F13" s="14"/>
      <c r="G13" s="14"/>
      <c r="H13" s="14"/>
      <c r="I13" s="14"/>
      <c r="J13" s="14"/>
    </row>
    <row r="14" spans="2:10">
      <c r="B14" s="14" t="s">
        <v>159</v>
      </c>
      <c r="C14" s="415">
        <f>C12+C13</f>
        <v>0</v>
      </c>
      <c r="D14" s="695" t="s">
        <v>582</v>
      </c>
      <c r="E14" s="695"/>
      <c r="F14" s="695"/>
      <c r="G14" s="695"/>
      <c r="H14" s="14"/>
      <c r="I14" s="14"/>
      <c r="J14" s="14"/>
    </row>
    <row r="15" spans="2:10">
      <c r="B15" s="14"/>
      <c r="C15" s="415"/>
      <c r="D15" s="700" t="s">
        <v>642</v>
      </c>
      <c r="E15" s="700"/>
      <c r="F15" s="700"/>
      <c r="G15" s="700"/>
      <c r="H15" s="700"/>
      <c r="I15" s="701"/>
      <c r="J15" s="14"/>
    </row>
    <row r="16" spans="2:10">
      <c r="B16" s="14" t="s">
        <v>160</v>
      </c>
      <c r="C16" s="415">
        <f>300*'1'!E21</f>
        <v>0</v>
      </c>
      <c r="D16" s="700"/>
      <c r="E16" s="700"/>
      <c r="F16" s="700"/>
      <c r="G16" s="700"/>
      <c r="H16" s="700"/>
      <c r="I16" s="701"/>
      <c r="J16" s="439"/>
    </row>
    <row r="17" spans="2:11">
      <c r="B17" s="274" t="s">
        <v>581</v>
      </c>
      <c r="C17" s="416">
        <f>IF(J16="Yes",'1'!#REF!*#REF!,0)</f>
        <v>0</v>
      </c>
      <c r="D17" s="693" t="s">
        <v>620</v>
      </c>
      <c r="E17" s="693"/>
      <c r="F17" s="693"/>
      <c r="G17" s="693"/>
      <c r="H17" s="694"/>
      <c r="I17" s="691"/>
      <c r="J17" s="692"/>
      <c r="K17" s="315"/>
    </row>
    <row r="18" spans="2:11">
      <c r="B18" s="14" t="s">
        <v>161</v>
      </c>
      <c r="C18" s="415">
        <f>C10-C14-C16-C17</f>
        <v>0</v>
      </c>
      <c r="D18" s="14"/>
      <c r="E18" s="14"/>
      <c r="F18" s="14"/>
      <c r="G18" s="14"/>
      <c r="H18" s="14"/>
      <c r="I18" s="14"/>
      <c r="J18" s="14"/>
    </row>
    <row r="19" spans="2:11" ht="13.5" thickBot="1">
      <c r="B19" s="353"/>
      <c r="C19" s="353"/>
      <c r="D19" s="353"/>
      <c r="E19" s="353"/>
      <c r="F19" s="353"/>
      <c r="G19" s="353"/>
      <c r="H19" s="353"/>
      <c r="I19" s="353"/>
      <c r="J19" s="353"/>
    </row>
    <row r="20" spans="2:11" ht="13.5" thickTop="1">
      <c r="B20" s="14"/>
      <c r="C20" s="14"/>
      <c r="D20" s="14"/>
      <c r="E20" s="14"/>
      <c r="F20" s="14"/>
      <c r="G20" s="14"/>
      <c r="H20" s="14"/>
      <c r="I20" s="14"/>
      <c r="J20" s="14"/>
    </row>
    <row r="21" spans="2:11">
      <c r="B21" s="2" t="s">
        <v>162</v>
      </c>
      <c r="C21" s="14"/>
      <c r="D21" s="14"/>
      <c r="E21" s="14"/>
      <c r="F21" s="14"/>
      <c r="G21" s="14"/>
      <c r="H21" s="14"/>
      <c r="I21" s="14"/>
      <c r="J21" s="14"/>
    </row>
    <row r="22" spans="2:11">
      <c r="B22" s="14"/>
      <c r="C22" s="14"/>
      <c r="D22" s="14"/>
      <c r="E22" s="14"/>
      <c r="F22" s="14"/>
      <c r="G22" s="14"/>
      <c r="H22" s="14"/>
      <c r="I22" s="14"/>
      <c r="J22" s="14"/>
    </row>
    <row r="23" spans="2:11">
      <c r="B23" s="14" t="s">
        <v>163</v>
      </c>
      <c r="C23" s="415">
        <f>'8'!F10</f>
        <v>0</v>
      </c>
      <c r="D23" s="14"/>
      <c r="E23" s="14"/>
      <c r="F23" s="14"/>
      <c r="G23" s="14"/>
      <c r="H23" s="14"/>
      <c r="I23" s="14"/>
      <c r="J23" s="14"/>
    </row>
    <row r="24" spans="2:11">
      <c r="B24" s="14" t="s">
        <v>164</v>
      </c>
      <c r="C24" s="415">
        <f>'8'!F15</f>
        <v>0</v>
      </c>
      <c r="D24" s="14"/>
      <c r="E24" s="14"/>
      <c r="F24" s="14"/>
      <c r="G24" s="14"/>
      <c r="H24" s="14"/>
      <c r="I24" s="14"/>
      <c r="J24" s="14"/>
    </row>
    <row r="25" spans="2:11">
      <c r="B25" s="14" t="s">
        <v>165</v>
      </c>
      <c r="C25" s="415">
        <f>'8'!F26</f>
        <v>0</v>
      </c>
      <c r="D25" s="14"/>
      <c r="E25" s="14"/>
      <c r="F25" s="14"/>
      <c r="G25" s="14"/>
      <c r="H25" s="14"/>
      <c r="I25" s="14"/>
      <c r="J25" s="14"/>
    </row>
    <row r="26" spans="2:11">
      <c r="B26" s="14" t="s">
        <v>360</v>
      </c>
      <c r="C26" s="415">
        <f>'8'!F37</f>
        <v>0</v>
      </c>
      <c r="D26" s="14"/>
      <c r="E26" s="14"/>
      <c r="F26" s="14"/>
      <c r="G26" s="14"/>
      <c r="H26" s="14"/>
      <c r="I26" s="14"/>
      <c r="J26" s="14"/>
    </row>
    <row r="27" spans="2:11">
      <c r="B27" s="14" t="s">
        <v>166</v>
      </c>
      <c r="C27" s="415">
        <f>'8'!F44</f>
        <v>0</v>
      </c>
      <c r="D27" s="14"/>
      <c r="E27" s="14"/>
      <c r="F27" s="14"/>
      <c r="G27" s="14"/>
      <c r="H27" s="14"/>
      <c r="I27" s="14"/>
      <c r="J27" s="14"/>
    </row>
    <row r="28" spans="2:11">
      <c r="B28" s="14" t="s">
        <v>167</v>
      </c>
      <c r="C28" s="415">
        <f>'8'!F50</f>
        <v>0</v>
      </c>
      <c r="D28" s="14"/>
      <c r="E28" s="14"/>
      <c r="F28" s="14"/>
      <c r="G28" s="14"/>
      <c r="H28" s="14"/>
      <c r="I28" s="14"/>
      <c r="J28" s="14"/>
    </row>
    <row r="29" spans="2:11">
      <c r="B29" s="14" t="s">
        <v>168</v>
      </c>
      <c r="C29" s="415">
        <f>'8'!F59</f>
        <v>0</v>
      </c>
      <c r="D29" s="14"/>
      <c r="E29" s="14"/>
      <c r="F29" s="14"/>
      <c r="G29" s="14"/>
      <c r="H29" s="14"/>
      <c r="I29" s="14"/>
      <c r="J29" s="14"/>
    </row>
    <row r="30" spans="2:11">
      <c r="B30" s="274" t="s">
        <v>169</v>
      </c>
      <c r="C30" s="416">
        <f>'8'!F66</f>
        <v>0</v>
      </c>
      <c r="D30" s="14"/>
      <c r="E30" s="14"/>
      <c r="F30" s="14"/>
      <c r="G30" s="14"/>
      <c r="H30" s="14"/>
      <c r="I30" s="14"/>
      <c r="J30" s="14"/>
    </row>
    <row r="31" spans="2:11">
      <c r="B31" s="14" t="s">
        <v>170</v>
      </c>
      <c r="C31" s="415">
        <f>SUM(C23:C30)</f>
        <v>0</v>
      </c>
      <c r="D31" s="14"/>
      <c r="E31" s="14"/>
      <c r="F31" s="14"/>
      <c r="G31" s="14"/>
      <c r="H31" s="14"/>
      <c r="I31" s="14"/>
      <c r="J31" s="14"/>
    </row>
    <row r="32" spans="2:11">
      <c r="B32" s="14"/>
      <c r="C32" s="415"/>
      <c r="D32" s="14"/>
      <c r="E32" s="14"/>
      <c r="F32" s="14"/>
      <c r="G32" s="14"/>
      <c r="H32" s="14"/>
      <c r="I32" s="14"/>
      <c r="J32" s="14"/>
    </row>
    <row r="33" spans="2:10" ht="15.75" customHeight="1">
      <c r="B33" s="2" t="s">
        <v>585</v>
      </c>
      <c r="C33" s="696" t="s">
        <v>635</v>
      </c>
      <c r="D33" s="696"/>
      <c r="E33" s="696"/>
      <c r="F33" s="697"/>
      <c r="G33" s="339"/>
      <c r="H33" s="14"/>
      <c r="I33" s="14"/>
      <c r="J33" s="14"/>
    </row>
    <row r="34" spans="2:10" ht="6" customHeight="1">
      <c r="B34" s="14"/>
      <c r="C34" s="14"/>
      <c r="D34" s="337"/>
      <c r="E34" s="337"/>
      <c r="F34" s="337"/>
      <c r="G34" s="14"/>
      <c r="H34" s="14"/>
      <c r="I34" s="14"/>
      <c r="J34" s="14"/>
    </row>
    <row r="35" spans="2:10" ht="16.5" customHeight="1">
      <c r="B35" s="14"/>
      <c r="C35" s="698" t="s">
        <v>636</v>
      </c>
      <c r="D35" s="698"/>
      <c r="E35" s="698"/>
      <c r="F35" s="699"/>
      <c r="G35" s="417"/>
      <c r="H35" s="14"/>
      <c r="I35" s="14"/>
      <c r="J35" s="14"/>
    </row>
    <row r="36" spans="2:10">
      <c r="B36" s="14"/>
      <c r="C36" s="14"/>
      <c r="D36" s="415"/>
      <c r="E36" s="415"/>
      <c r="F36" s="415"/>
      <c r="G36" s="14"/>
      <c r="H36" s="14"/>
      <c r="I36" s="14"/>
      <c r="J36" s="14"/>
    </row>
    <row r="37" spans="2:10" ht="13.5" thickBot="1">
      <c r="B37" s="353"/>
      <c r="C37" s="353"/>
      <c r="D37" s="353"/>
      <c r="E37" s="353"/>
      <c r="F37" s="353"/>
      <c r="G37" s="353"/>
      <c r="H37" s="353"/>
      <c r="I37" s="353"/>
      <c r="J37" s="353"/>
    </row>
    <row r="38" spans="2:10" ht="13.5" thickTop="1">
      <c r="B38" s="534">
        <f ca="1">NOW()</f>
        <v>45394.543080902775</v>
      </c>
      <c r="C38" s="534"/>
      <c r="D38" s="534"/>
      <c r="E38" s="305"/>
      <c r="F38" s="305"/>
      <c r="J38" s="164" t="s">
        <v>396</v>
      </c>
    </row>
  </sheetData>
  <mergeCells count="10">
    <mergeCell ref="B1:C1"/>
    <mergeCell ref="B3:J3"/>
    <mergeCell ref="B38:D38"/>
    <mergeCell ref="I17:J17"/>
    <mergeCell ref="D17:H17"/>
    <mergeCell ref="D14:G14"/>
    <mergeCell ref="C33:F33"/>
    <mergeCell ref="C35:F35"/>
    <mergeCell ref="D15:I16"/>
    <mergeCell ref="B2:J2"/>
  </mergeCells>
  <phoneticPr fontId="4" type="noConversion"/>
  <pageMargins left="0.93" right="0.34" top="0.64" bottom="0.61" header="0.5" footer="0.5"/>
  <pageSetup scale="81" orientation="portrait" r:id="rId1"/>
  <headerFooter alignWithMargins="0"/>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900-000000000000}">
          <x14:formula1>
            <xm:f>Guide!$C$28:$C$29</xm:f>
          </x14:formula1>
          <xm:sqref>J16</xm:sqref>
        </x14:dataValidation>
        <x14:dataValidation type="list" allowBlank="1" showInputMessage="1" showErrorMessage="1" xr:uid="{00000000-0002-0000-0900-000001000000}">
          <x14:formula1>
            <xm:f>'Tables-hidden'!$C$1</xm:f>
          </x14:formula1>
          <xm:sqref>G33 G35</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0"/>
  <dimension ref="A1:Q44"/>
  <sheetViews>
    <sheetView topLeftCell="A10" zoomScaleNormal="100" workbookViewId="0">
      <selection activeCell="A2" sqref="A2"/>
    </sheetView>
  </sheetViews>
  <sheetFormatPr defaultRowHeight="12.75"/>
  <cols>
    <col min="1" max="1" width="3.5703125" style="251" customWidth="1"/>
    <col min="2" max="2" width="3.5703125" customWidth="1"/>
    <col min="3" max="3" width="3.7109375" customWidth="1"/>
    <col min="4" max="4" width="3.28515625" customWidth="1"/>
    <col min="5" max="5" width="4.5703125" customWidth="1"/>
    <col min="6" max="6" width="5.85546875" customWidth="1"/>
    <col min="7" max="7" width="8.5703125" customWidth="1"/>
    <col min="8" max="8" width="7.140625" customWidth="1"/>
    <col min="9" max="9" width="1.5703125" customWidth="1"/>
    <col min="10" max="10" width="8.7109375" customWidth="1"/>
    <col min="12" max="12" width="2.42578125" customWidth="1"/>
    <col min="15" max="15" width="10.140625" bestFit="1" customWidth="1"/>
    <col min="16" max="16" width="0.7109375" customWidth="1"/>
    <col min="17" max="17" width="8.7109375" customWidth="1"/>
  </cols>
  <sheetData>
    <row r="1" spans="1:17">
      <c r="A1" s="533" t="str">
        <f>IF('1'!K4="","Application Name-From Page 1",'1'!K4)</f>
        <v>Application Name-From Page 1</v>
      </c>
      <c r="B1" s="533"/>
      <c r="C1" s="533"/>
      <c r="D1" s="533"/>
      <c r="E1" s="533"/>
      <c r="F1" s="533"/>
      <c r="G1" s="533"/>
      <c r="H1" s="533"/>
      <c r="I1" s="533"/>
    </row>
    <row r="2" spans="1:17">
      <c r="A2" s="249" t="s">
        <v>570</v>
      </c>
      <c r="B2" s="166"/>
      <c r="C2" s="166"/>
      <c r="D2" s="166"/>
      <c r="E2" s="166"/>
      <c r="F2" s="166"/>
      <c r="G2" s="166"/>
      <c r="H2" s="166"/>
      <c r="I2" s="166"/>
      <c r="J2" s="166"/>
      <c r="K2" s="166"/>
      <c r="L2" s="166"/>
      <c r="M2" s="166"/>
      <c r="N2" s="166"/>
      <c r="O2" s="166"/>
      <c r="P2" s="166"/>
      <c r="Q2" s="166"/>
    </row>
    <row r="3" spans="1:17" s="6" customFormat="1" ht="9.75" customHeight="1">
      <c r="A3" s="250"/>
      <c r="B3" s="245"/>
      <c r="C3" s="245"/>
      <c r="D3" s="245"/>
      <c r="E3" s="245"/>
      <c r="F3" s="245"/>
      <c r="G3" s="245"/>
      <c r="H3" s="245"/>
      <c r="I3" s="245"/>
      <c r="J3" s="245"/>
      <c r="K3" s="245"/>
      <c r="L3" s="245"/>
      <c r="M3" s="245"/>
      <c r="N3" s="245"/>
      <c r="O3" s="245"/>
      <c r="P3" s="245"/>
      <c r="Q3" s="245"/>
    </row>
    <row r="4" spans="1:17" s="6" customFormat="1" ht="55.15" customHeight="1">
      <c r="A4" s="247" t="s">
        <v>210</v>
      </c>
      <c r="B4" s="710" t="s">
        <v>612</v>
      </c>
      <c r="C4" s="710"/>
      <c r="D4" s="710"/>
      <c r="E4" s="710"/>
      <c r="F4" s="710"/>
      <c r="G4" s="710"/>
      <c r="H4" s="710"/>
      <c r="I4" s="710"/>
      <c r="J4" s="710"/>
      <c r="K4" s="710"/>
      <c r="L4" s="710"/>
      <c r="M4" s="710"/>
      <c r="N4" s="710"/>
      <c r="O4" s="710"/>
      <c r="P4" s="710"/>
      <c r="Q4" s="710"/>
    </row>
    <row r="5" spans="1:17" s="6" customFormat="1" ht="6" customHeight="1">
      <c r="A5" s="246"/>
      <c r="B5"/>
      <c r="C5" s="245"/>
      <c r="D5" s="245"/>
      <c r="E5" s="245"/>
      <c r="F5" s="245"/>
      <c r="G5" s="245"/>
      <c r="H5" s="245"/>
      <c r="I5" s="245"/>
      <c r="J5" s="245"/>
      <c r="K5" s="245"/>
      <c r="L5" s="245"/>
      <c r="M5" s="245"/>
      <c r="N5" s="245"/>
      <c r="O5" s="245"/>
      <c r="P5" s="245"/>
      <c r="Q5" s="245"/>
    </row>
    <row r="6" spans="1:17" s="6" customFormat="1" ht="93.75" customHeight="1">
      <c r="A6" s="246" t="s">
        <v>211</v>
      </c>
      <c r="B6" s="710" t="s">
        <v>613</v>
      </c>
      <c r="C6" s="710"/>
      <c r="D6" s="710"/>
      <c r="E6" s="710"/>
      <c r="F6" s="710"/>
      <c r="G6" s="710"/>
      <c r="H6" s="710"/>
      <c r="I6" s="710"/>
      <c r="J6" s="710"/>
      <c r="K6" s="710"/>
      <c r="L6" s="710"/>
      <c r="M6" s="710"/>
      <c r="N6" s="710"/>
      <c r="O6" s="710"/>
      <c r="P6" s="710"/>
      <c r="Q6" s="710"/>
    </row>
    <row r="7" spans="1:17" s="6" customFormat="1" ht="6.75" customHeight="1">
      <c r="A7" s="246"/>
      <c r="B7" s="230"/>
      <c r="C7" s="245"/>
      <c r="D7" s="245"/>
      <c r="E7" s="245"/>
      <c r="F7" s="245"/>
      <c r="G7" s="245"/>
      <c r="H7" s="245"/>
      <c r="I7" s="245"/>
      <c r="J7" s="245"/>
      <c r="K7" s="245"/>
      <c r="L7" s="245"/>
      <c r="M7" s="245"/>
      <c r="N7" s="245"/>
      <c r="O7" s="245"/>
      <c r="P7" s="245"/>
      <c r="Q7" s="245"/>
    </row>
    <row r="8" spans="1:17" s="6" customFormat="1" ht="117" customHeight="1">
      <c r="A8" s="246" t="s">
        <v>212</v>
      </c>
      <c r="B8" s="710" t="s">
        <v>614</v>
      </c>
      <c r="C8" s="710"/>
      <c r="D8" s="710"/>
      <c r="E8" s="710"/>
      <c r="F8" s="710"/>
      <c r="G8" s="710"/>
      <c r="H8" s="710"/>
      <c r="I8" s="710"/>
      <c r="J8" s="710"/>
      <c r="K8" s="710"/>
      <c r="L8" s="710"/>
      <c r="M8" s="710"/>
      <c r="N8" s="710"/>
      <c r="O8" s="710"/>
      <c r="P8" s="710"/>
      <c r="Q8" s="710"/>
    </row>
    <row r="9" spans="1:17" s="6" customFormat="1" ht="2.25" customHeight="1">
      <c r="A9" s="246"/>
      <c r="B9" s="231"/>
      <c r="C9" s="245"/>
      <c r="D9" s="245"/>
      <c r="E9" s="245"/>
      <c r="F9" s="245"/>
      <c r="G9" s="245"/>
      <c r="H9" s="245"/>
      <c r="I9" s="245"/>
      <c r="J9" s="245"/>
      <c r="K9" s="245"/>
      <c r="L9" s="245"/>
      <c r="M9" s="245"/>
      <c r="N9" s="245"/>
      <c r="O9" s="245"/>
      <c r="P9" s="245"/>
      <c r="Q9" s="245"/>
    </row>
    <row r="10" spans="1:17" s="6" customFormat="1" ht="78" customHeight="1">
      <c r="A10" s="248" t="s">
        <v>227</v>
      </c>
      <c r="B10" s="710" t="s">
        <v>643</v>
      </c>
      <c r="C10" s="710"/>
      <c r="D10" s="710"/>
      <c r="E10" s="710"/>
      <c r="F10" s="710"/>
      <c r="G10" s="710"/>
      <c r="H10" s="710"/>
      <c r="I10" s="710"/>
      <c r="J10" s="710"/>
      <c r="K10" s="710"/>
      <c r="L10" s="710"/>
      <c r="M10" s="710"/>
      <c r="N10" s="710"/>
      <c r="O10" s="710"/>
      <c r="P10" s="710"/>
      <c r="Q10" s="710"/>
    </row>
    <row r="11" spans="1:17" s="6" customFormat="1" ht="6.6" customHeight="1">
      <c r="A11" s="246"/>
      <c r="B11"/>
      <c r="C11" s="245"/>
      <c r="D11" s="245"/>
      <c r="E11" s="245"/>
      <c r="F11" s="245"/>
      <c r="G11" s="245"/>
      <c r="H11" s="245"/>
      <c r="I11" s="245"/>
      <c r="J11" s="245"/>
      <c r="K11" s="245"/>
      <c r="L11" s="245"/>
      <c r="M11" s="245"/>
      <c r="N11" s="245"/>
      <c r="O11" s="245"/>
      <c r="P11" s="245"/>
      <c r="Q11" s="245"/>
    </row>
    <row r="12" spans="1:17" s="6" customFormat="1" ht="27" customHeight="1">
      <c r="A12" s="246" t="s">
        <v>228</v>
      </c>
      <c r="B12" s="710" t="s">
        <v>615</v>
      </c>
      <c r="C12" s="710"/>
      <c r="D12" s="710"/>
      <c r="E12" s="710"/>
      <c r="F12" s="710"/>
      <c r="G12" s="710"/>
      <c r="H12" s="710"/>
      <c r="I12" s="710"/>
      <c r="J12" s="710"/>
      <c r="K12" s="710"/>
      <c r="L12" s="710"/>
      <c r="M12" s="710"/>
      <c r="N12" s="710"/>
      <c r="O12" s="710"/>
      <c r="P12" s="710"/>
      <c r="Q12" s="710"/>
    </row>
    <row r="13" spans="1:17" s="6" customFormat="1" ht="6" customHeight="1">
      <c r="A13" s="246"/>
      <c r="B13" s="316"/>
      <c r="C13" s="316"/>
      <c r="D13" s="316"/>
      <c r="E13" s="316"/>
      <c r="F13" s="316"/>
      <c r="G13" s="316"/>
      <c r="H13" s="316"/>
      <c r="I13" s="316"/>
      <c r="J13" s="316"/>
      <c r="K13" s="316"/>
      <c r="L13" s="316"/>
      <c r="M13" s="316"/>
      <c r="N13" s="316"/>
      <c r="O13" s="316"/>
      <c r="P13" s="316"/>
      <c r="Q13" s="316"/>
    </row>
    <row r="14" spans="1:17" s="6" customFormat="1" ht="52.5" customHeight="1">
      <c r="A14" s="248" t="s">
        <v>621</v>
      </c>
      <c r="B14" s="710" t="s">
        <v>622</v>
      </c>
      <c r="C14" s="710"/>
      <c r="D14" s="710"/>
      <c r="E14" s="710"/>
      <c r="F14" s="710"/>
      <c r="G14" s="710"/>
      <c r="H14" s="710"/>
      <c r="I14" s="710"/>
      <c r="J14" s="710"/>
      <c r="K14" s="710"/>
      <c r="L14" s="710"/>
      <c r="M14" s="710"/>
      <c r="N14" s="710"/>
      <c r="O14" s="710"/>
      <c r="P14" s="710"/>
      <c r="Q14" s="710"/>
    </row>
    <row r="15" spans="1:17" ht="12" customHeight="1">
      <c r="A15" s="248"/>
      <c r="B15" s="182"/>
      <c r="L15" s="174"/>
      <c r="M15" s="174"/>
      <c r="N15" s="174"/>
      <c r="O15" s="174"/>
      <c r="P15" s="174"/>
      <c r="Q15" s="176"/>
    </row>
    <row r="16" spans="1:17" ht="18" customHeight="1">
      <c r="A16" s="248"/>
      <c r="C16" t="s">
        <v>146</v>
      </c>
      <c r="D16" s="707"/>
      <c r="E16" s="707"/>
      <c r="F16" s="707"/>
      <c r="G16" s="707"/>
      <c r="H16" s="707"/>
      <c r="I16" s="707"/>
      <c r="J16" s="707"/>
      <c r="K16" s="707"/>
      <c r="L16" s="174"/>
      <c r="M16" s="174"/>
      <c r="N16" s="174"/>
      <c r="O16" s="174"/>
      <c r="P16" s="174"/>
      <c r="Q16" s="176"/>
    </row>
    <row r="17" spans="1:17" ht="7.5" customHeight="1">
      <c r="A17" s="246"/>
    </row>
    <row r="18" spans="1:17" ht="27.75" customHeight="1">
      <c r="A18" s="693" t="s">
        <v>399</v>
      </c>
      <c r="B18" s="693"/>
      <c r="C18" s="693"/>
      <c r="D18" s="705"/>
      <c r="E18" s="705"/>
      <c r="F18" s="705"/>
      <c r="G18" s="705"/>
      <c r="H18" s="705"/>
      <c r="I18" s="705"/>
      <c r="J18" s="705"/>
      <c r="K18" s="705"/>
      <c r="M18" s="6" t="s">
        <v>148</v>
      </c>
      <c r="N18" s="706"/>
      <c r="O18" s="707"/>
      <c r="P18" s="707"/>
    </row>
    <row r="19" spans="1:17" ht="3" customHeight="1">
      <c r="A19" s="246"/>
    </row>
    <row r="20" spans="1:17" s="282" customFormat="1" ht="14.25" customHeight="1">
      <c r="A20" s="309"/>
      <c r="C20" s="282" t="s">
        <v>145</v>
      </c>
      <c r="D20" s="708"/>
      <c r="E20" s="708"/>
      <c r="F20" s="708"/>
      <c r="G20" s="708"/>
      <c r="H20" s="708"/>
      <c r="I20" s="708"/>
      <c r="J20" s="708"/>
      <c r="K20" s="708"/>
    </row>
    <row r="21" spans="1:17" ht="12" customHeight="1">
      <c r="A21" s="246"/>
    </row>
    <row r="22" spans="1:17">
      <c r="A22" s="246"/>
      <c r="B22" t="s">
        <v>9</v>
      </c>
    </row>
    <row r="23" spans="1:17" ht="6.6" customHeight="1">
      <c r="A23" s="246"/>
    </row>
    <row r="24" spans="1:17" ht="28.5" customHeight="1">
      <c r="A24" s="246"/>
      <c r="B24" s="705"/>
      <c r="C24" s="705"/>
      <c r="D24" s="705"/>
      <c r="E24" s="705"/>
      <c r="F24" s="705"/>
      <c r="G24" s="705"/>
      <c r="H24" s="705"/>
      <c r="I24" s="705"/>
      <c r="J24" s="705"/>
      <c r="K24" s="7" t="s">
        <v>151</v>
      </c>
    </row>
    <row r="25" spans="1:17">
      <c r="A25" s="246"/>
      <c r="B25" s="713" t="s">
        <v>11</v>
      </c>
      <c r="C25" s="713"/>
      <c r="D25" s="713"/>
      <c r="E25" s="713"/>
      <c r="F25" s="713"/>
    </row>
    <row r="26" spans="1:17" ht="6.6" customHeight="1">
      <c r="A26" s="246"/>
    </row>
    <row r="27" spans="1:17" ht="13.5" customHeight="1">
      <c r="A27" s="246"/>
      <c r="B27" t="s">
        <v>152</v>
      </c>
      <c r="E27" s="6"/>
      <c r="G27" s="418"/>
      <c r="H27" s="15" t="s">
        <v>149</v>
      </c>
      <c r="I27" s="709"/>
      <c r="J27" s="709"/>
      <c r="K27" s="709"/>
      <c r="L27" t="s">
        <v>150</v>
      </c>
      <c r="M27" s="418"/>
    </row>
    <row r="28" spans="1:17" ht="7.9" customHeight="1">
      <c r="A28" s="246"/>
    </row>
    <row r="29" spans="1:17" ht="15.75" customHeight="1">
      <c r="A29" s="246"/>
      <c r="B29" t="s">
        <v>153</v>
      </c>
      <c r="F29" s="709"/>
      <c r="G29" s="709"/>
      <c r="H29" s="709"/>
      <c r="I29" s="709"/>
      <c r="J29" s="709"/>
      <c r="K29" s="693" t="s">
        <v>147</v>
      </c>
      <c r="L29" s="693"/>
      <c r="M29" s="693"/>
      <c r="N29" s="693"/>
      <c r="O29" s="419"/>
    </row>
    <row r="30" spans="1:17" ht="9.6" customHeight="1">
      <c r="A30" s="246"/>
    </row>
    <row r="31" spans="1:17">
      <c r="A31" s="246"/>
      <c r="B31" s="703" t="s">
        <v>644</v>
      </c>
      <c r="C31" s="704"/>
      <c r="D31" s="704"/>
      <c r="E31" s="704"/>
      <c r="F31" s="704"/>
      <c r="G31" s="704"/>
      <c r="H31" s="704"/>
      <c r="I31" s="704"/>
      <c r="J31" s="704"/>
      <c r="K31" s="704"/>
      <c r="L31" s="704"/>
      <c r="M31" s="704"/>
      <c r="N31" s="704"/>
      <c r="O31" s="704"/>
      <c r="P31" s="704"/>
      <c r="Q31" s="704"/>
    </row>
    <row r="32" spans="1:17">
      <c r="A32" s="246"/>
      <c r="B32" s="704"/>
      <c r="C32" s="704"/>
      <c r="D32" s="704"/>
      <c r="E32" s="704"/>
      <c r="F32" s="704"/>
      <c r="G32" s="704"/>
      <c r="H32" s="704"/>
      <c r="I32" s="704"/>
      <c r="J32" s="704"/>
      <c r="K32" s="704"/>
      <c r="L32" s="704"/>
      <c r="M32" s="704"/>
      <c r="N32" s="704"/>
      <c r="O32" s="704"/>
      <c r="P32" s="704"/>
      <c r="Q32" s="704"/>
    </row>
    <row r="33" spans="1:17" ht="18.75" customHeight="1">
      <c r="A33" s="246"/>
      <c r="B33" s="704"/>
      <c r="C33" s="704"/>
      <c r="D33" s="704"/>
      <c r="E33" s="704"/>
      <c r="F33" s="704"/>
      <c r="G33" s="704"/>
      <c r="H33" s="704"/>
      <c r="I33" s="704"/>
      <c r="J33" s="704"/>
      <c r="K33" s="704"/>
      <c r="L33" s="704"/>
      <c r="M33" s="704"/>
      <c r="N33" s="704"/>
      <c r="O33" s="704"/>
      <c r="P33" s="704"/>
      <c r="Q33" s="704"/>
    </row>
    <row r="34" spans="1:17" ht="8.25" customHeight="1">
      <c r="A34" s="246"/>
      <c r="B34" s="712"/>
      <c r="C34" s="712"/>
      <c r="D34" s="712"/>
      <c r="E34" s="712"/>
      <c r="F34" s="712"/>
      <c r="Q34" s="301"/>
    </row>
    <row r="35" spans="1:17">
      <c r="A35" s="246"/>
      <c r="B35" s="2" t="s">
        <v>10</v>
      </c>
    </row>
    <row r="36" spans="1:17" ht="5.45" customHeight="1">
      <c r="A36" s="246"/>
    </row>
    <row r="37" spans="1:17">
      <c r="A37" s="246"/>
      <c r="B37" s="703" t="s">
        <v>645</v>
      </c>
      <c r="C37" s="704"/>
      <c r="D37" s="704"/>
      <c r="E37" s="704"/>
      <c r="F37" s="704"/>
      <c r="G37" s="704"/>
      <c r="H37" s="704"/>
      <c r="I37" s="704"/>
      <c r="J37" s="704"/>
      <c r="K37" s="704"/>
      <c r="L37" s="704"/>
      <c r="M37" s="704"/>
      <c r="N37" s="704"/>
      <c r="O37" s="704"/>
      <c r="P37" s="704"/>
      <c r="Q37" s="704"/>
    </row>
    <row r="38" spans="1:17">
      <c r="A38" s="246"/>
      <c r="B38" s="704"/>
      <c r="C38" s="704"/>
      <c r="D38" s="704"/>
      <c r="E38" s="704"/>
      <c r="F38" s="704"/>
      <c r="G38" s="704"/>
      <c r="H38" s="704"/>
      <c r="I38" s="704"/>
      <c r="J38" s="704"/>
      <c r="K38" s="704"/>
      <c r="L38" s="704"/>
      <c r="M38" s="704"/>
      <c r="N38" s="704"/>
      <c r="O38" s="704"/>
      <c r="P38" s="704"/>
      <c r="Q38" s="704"/>
    </row>
    <row r="39" spans="1:17">
      <c r="A39" s="246"/>
      <c r="B39" s="704"/>
      <c r="C39" s="704"/>
      <c r="D39" s="704"/>
      <c r="E39" s="704"/>
      <c r="F39" s="704"/>
      <c r="G39" s="704"/>
      <c r="H39" s="704"/>
      <c r="I39" s="704"/>
      <c r="J39" s="704"/>
      <c r="K39" s="704"/>
      <c r="L39" s="704"/>
      <c r="M39" s="704"/>
      <c r="N39" s="704"/>
      <c r="O39" s="704"/>
      <c r="P39" s="704"/>
      <c r="Q39" s="704"/>
    </row>
    <row r="40" spans="1:17">
      <c r="A40" s="246"/>
      <c r="B40" s="704"/>
      <c r="C40" s="704"/>
      <c r="D40" s="704"/>
      <c r="E40" s="704"/>
      <c r="F40" s="704"/>
      <c r="G40" s="704"/>
      <c r="H40" s="704"/>
      <c r="I40" s="704"/>
      <c r="J40" s="704"/>
      <c r="K40" s="704"/>
      <c r="L40" s="704"/>
      <c r="M40" s="704"/>
      <c r="N40" s="704"/>
      <c r="O40" s="704"/>
      <c r="P40" s="704"/>
      <c r="Q40" s="704"/>
    </row>
    <row r="41" spans="1:17" ht="14.25" customHeight="1">
      <c r="A41" s="246"/>
      <c r="B41" s="704"/>
      <c r="C41" s="704"/>
      <c r="D41" s="704"/>
      <c r="E41" s="704"/>
      <c r="F41" s="704"/>
      <c r="G41" s="704"/>
      <c r="H41" s="704"/>
      <c r="I41" s="704"/>
      <c r="J41" s="704"/>
      <c r="K41" s="704"/>
      <c r="L41" s="704"/>
      <c r="M41" s="704"/>
      <c r="N41" s="704"/>
      <c r="O41" s="704"/>
      <c r="P41" s="704"/>
      <c r="Q41" s="704"/>
    </row>
    <row r="42" spans="1:17" ht="8.25" customHeight="1">
      <c r="A42" s="246"/>
      <c r="B42" s="229"/>
      <c r="C42" s="229"/>
      <c r="D42" s="229"/>
      <c r="E42" s="229"/>
      <c r="F42" s="229"/>
      <c r="G42" s="229"/>
      <c r="H42" s="229"/>
      <c r="I42" s="229"/>
      <c r="J42" s="229"/>
      <c r="K42" s="229"/>
      <c r="L42" s="229"/>
      <c r="M42" s="229"/>
      <c r="N42" s="229"/>
      <c r="O42" s="229"/>
      <c r="P42" s="229"/>
      <c r="Q42" s="229"/>
    </row>
    <row r="43" spans="1:17" ht="13.5" customHeight="1">
      <c r="A43" s="246"/>
      <c r="B43" s="711">
        <f ca="1">NOW()</f>
        <v>45394.543080902775</v>
      </c>
      <c r="C43" s="711"/>
      <c r="D43" s="711"/>
      <c r="E43" s="711"/>
      <c r="F43" s="711"/>
      <c r="Q43" s="420" t="s">
        <v>209</v>
      </c>
    </row>
    <row r="44" spans="1:17">
      <c r="A44" s="246"/>
      <c r="B44" s="5"/>
      <c r="C44" s="5"/>
      <c r="D44" s="5"/>
      <c r="E44" s="5"/>
      <c r="F44" s="5"/>
      <c r="G44" s="5"/>
      <c r="H44" s="5"/>
      <c r="I44" s="5"/>
      <c r="J44" s="5"/>
      <c r="K44" s="5"/>
      <c r="L44" s="5"/>
      <c r="M44" s="5"/>
      <c r="N44" s="5"/>
      <c r="O44" s="168"/>
    </row>
  </sheetData>
  <mergeCells count="21">
    <mergeCell ref="B43:F43"/>
    <mergeCell ref="A18:C18"/>
    <mergeCell ref="B6:Q6"/>
    <mergeCell ref="B8:Q8"/>
    <mergeCell ref="B10:Q10"/>
    <mergeCell ref="B12:Q12"/>
    <mergeCell ref="F29:J29"/>
    <mergeCell ref="B34:F34"/>
    <mergeCell ref="B25:F25"/>
    <mergeCell ref="K29:N29"/>
    <mergeCell ref="A1:I1"/>
    <mergeCell ref="B37:Q41"/>
    <mergeCell ref="B31:Q33"/>
    <mergeCell ref="D18:K18"/>
    <mergeCell ref="N18:P18"/>
    <mergeCell ref="D16:K16"/>
    <mergeCell ref="D20:K20"/>
    <mergeCell ref="I27:K27"/>
    <mergeCell ref="B24:J24"/>
    <mergeCell ref="B4:Q4"/>
    <mergeCell ref="B14:Q14"/>
  </mergeCells>
  <phoneticPr fontId="4" type="noConversion"/>
  <printOptions horizontalCentered="1"/>
  <pageMargins left="0.4" right="0.4" top="0.43" bottom="0.4" header="0.25" footer="0.25"/>
  <pageSetup scale="87" orientation="portrait" r:id="rId1"/>
  <headerFooter scaleWithDoc="0"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23">
    <tabColor indexed="44"/>
  </sheetPr>
  <dimension ref="A1:V485"/>
  <sheetViews>
    <sheetView zoomScaleNormal="100" workbookViewId="0">
      <selection activeCell="E6" sqref="E6"/>
    </sheetView>
  </sheetViews>
  <sheetFormatPr defaultRowHeight="12.75"/>
  <cols>
    <col min="1" max="1" width="1.85546875" customWidth="1"/>
    <col min="2" max="2" width="49.28515625" customWidth="1"/>
    <col min="3" max="3" width="9.28515625" customWidth="1"/>
    <col min="5" max="5" width="14.28515625" customWidth="1"/>
    <col min="7" max="7" width="17.5703125" customWidth="1"/>
    <col min="8" max="8" width="39.7109375" customWidth="1"/>
    <col min="9" max="9" width="13.42578125" customWidth="1"/>
    <col min="10" max="10" width="13.7109375" bestFit="1" customWidth="1"/>
  </cols>
  <sheetData>
    <row r="1" spans="1:22" ht="15.75">
      <c r="A1" s="90"/>
      <c r="B1" s="91" t="s">
        <v>584</v>
      </c>
      <c r="C1" s="90"/>
      <c r="D1" s="732" t="str">
        <f>IF('1'!M4="","Application Name-From Page 1",'1'!M4)</f>
        <v>Application Name-From Page 1</v>
      </c>
      <c r="E1" s="732"/>
      <c r="F1" s="732"/>
      <c r="G1" s="732"/>
      <c r="H1" s="142"/>
      <c r="I1" s="90"/>
      <c r="J1" s="90"/>
      <c r="K1" s="90"/>
      <c r="L1" s="90"/>
      <c r="M1" s="90"/>
      <c r="N1" s="90"/>
      <c r="O1" s="90"/>
      <c r="P1" s="90"/>
      <c r="Q1" s="90"/>
      <c r="R1" s="90"/>
      <c r="S1" s="90"/>
      <c r="T1" s="90"/>
      <c r="U1" s="90"/>
      <c r="V1" s="90"/>
    </row>
    <row r="2" spans="1:22" ht="15.75">
      <c r="A2" s="90"/>
      <c r="B2" s="159"/>
      <c r="C2" s="90"/>
      <c r="D2" s="143"/>
      <c r="E2" s="90"/>
      <c r="F2" s="90"/>
      <c r="G2" s="90"/>
      <c r="H2" s="142"/>
      <c r="I2" s="90"/>
      <c r="J2" s="90"/>
      <c r="K2" s="90"/>
      <c r="L2" s="90"/>
      <c r="M2" s="90"/>
      <c r="N2" s="90"/>
      <c r="O2" s="90"/>
      <c r="P2" s="90"/>
      <c r="Q2" s="90"/>
      <c r="R2" s="90"/>
      <c r="S2" s="90"/>
      <c r="T2" s="90"/>
      <c r="U2" s="90"/>
      <c r="V2" s="90"/>
    </row>
    <row r="3" spans="1:22" ht="13.5" thickBot="1">
      <c r="A3" s="90"/>
      <c r="B3" s="160" t="s">
        <v>84</v>
      </c>
      <c r="C3" s="90"/>
      <c r="D3" s="90"/>
      <c r="E3" s="90"/>
      <c r="F3" s="90"/>
      <c r="G3" s="90"/>
      <c r="I3" s="90"/>
      <c r="J3" s="90"/>
      <c r="K3" s="90"/>
      <c r="L3" s="90"/>
      <c r="M3" s="90"/>
      <c r="N3" s="90"/>
      <c r="O3" s="90"/>
      <c r="P3" s="90"/>
      <c r="Q3" s="90"/>
      <c r="R3" s="90"/>
      <c r="S3" s="90"/>
      <c r="T3" s="90"/>
      <c r="U3" s="90"/>
      <c r="V3" s="90"/>
    </row>
    <row r="4" spans="1:22" ht="15.75" thickBot="1">
      <c r="A4" s="90"/>
      <c r="B4" s="85" t="s">
        <v>229</v>
      </c>
      <c r="C4" s="725" t="s">
        <v>230</v>
      </c>
      <c r="D4" s="726"/>
      <c r="E4" s="727" t="s">
        <v>231</v>
      </c>
      <c r="F4" s="727"/>
      <c r="G4" s="92" t="s">
        <v>232</v>
      </c>
      <c r="H4" s="141" t="s">
        <v>223</v>
      </c>
      <c r="I4" s="162"/>
      <c r="J4" s="162"/>
      <c r="K4" s="90"/>
      <c r="L4" s="90"/>
      <c r="M4" s="90"/>
      <c r="N4" s="90"/>
      <c r="O4" s="90"/>
      <c r="P4" s="90"/>
      <c r="Q4" s="90"/>
      <c r="R4" s="90"/>
      <c r="S4" s="90"/>
      <c r="T4" s="90"/>
      <c r="U4" s="90"/>
      <c r="V4" s="90"/>
    </row>
    <row r="5" spans="1:22" ht="14.1" customHeight="1">
      <c r="A5" s="90"/>
      <c r="B5" s="86" t="s">
        <v>233</v>
      </c>
      <c r="C5" s="68"/>
      <c r="D5" s="69" t="s">
        <v>234</v>
      </c>
      <c r="E5" s="70"/>
      <c r="F5" s="69" t="s">
        <v>235</v>
      </c>
      <c r="G5" s="93">
        <f>ROUND(E5*C5,2)</f>
        <v>0</v>
      </c>
      <c r="H5" s="139"/>
      <c r="I5" s="90"/>
      <c r="J5" s="90"/>
      <c r="K5" s="90"/>
      <c r="L5" s="90"/>
      <c r="M5" s="90"/>
      <c r="N5" s="90"/>
      <c r="O5" s="90"/>
      <c r="P5" s="90"/>
      <c r="Q5" s="90"/>
      <c r="R5" s="90"/>
      <c r="S5" s="90"/>
      <c r="T5" s="90"/>
      <c r="U5" s="90"/>
      <c r="V5" s="90"/>
    </row>
    <row r="6" spans="1:22" ht="14.1" customHeight="1">
      <c r="A6" s="90"/>
      <c r="B6" s="83" t="s">
        <v>236</v>
      </c>
      <c r="C6" s="40"/>
      <c r="D6" s="48" t="s">
        <v>237</v>
      </c>
      <c r="E6" s="41"/>
      <c r="F6" s="48" t="s">
        <v>238</v>
      </c>
      <c r="G6" s="94">
        <f t="shared" ref="G6:G18" si="0">ROUND(E6*C6,2)</f>
        <v>0</v>
      </c>
      <c r="H6" s="139"/>
      <c r="I6" s="90"/>
      <c r="J6" s="90"/>
      <c r="K6" s="90"/>
      <c r="L6" s="90"/>
      <c r="M6" s="90"/>
      <c r="N6" s="90"/>
      <c r="O6" s="90"/>
      <c r="P6" s="90"/>
      <c r="Q6" s="90"/>
      <c r="R6" s="90"/>
      <c r="S6" s="90"/>
      <c r="T6" s="90"/>
      <c r="U6" s="90"/>
      <c r="V6" s="90"/>
    </row>
    <row r="7" spans="1:22" ht="14.1" customHeight="1">
      <c r="A7" s="90"/>
      <c r="B7" s="83" t="s">
        <v>239</v>
      </c>
      <c r="C7" s="40"/>
      <c r="D7" s="48" t="s">
        <v>237</v>
      </c>
      <c r="E7" s="41"/>
      <c r="F7" s="48" t="s">
        <v>238</v>
      </c>
      <c r="G7" s="94">
        <f t="shared" si="0"/>
        <v>0</v>
      </c>
      <c r="H7" s="139"/>
      <c r="I7" s="90"/>
      <c r="J7" s="90"/>
      <c r="K7" s="90"/>
      <c r="L7" s="90"/>
      <c r="M7" s="90"/>
      <c r="N7" s="90"/>
      <c r="O7" s="90"/>
      <c r="P7" s="90"/>
      <c r="Q7" s="90"/>
      <c r="R7" s="90"/>
      <c r="S7" s="90"/>
      <c r="T7" s="90"/>
      <c r="U7" s="90"/>
      <c r="V7" s="90"/>
    </row>
    <row r="8" spans="1:22" ht="14.1" customHeight="1">
      <c r="A8" s="90"/>
      <c r="B8" s="83" t="s">
        <v>242</v>
      </c>
      <c r="C8" s="40"/>
      <c r="D8" s="48" t="s">
        <v>240</v>
      </c>
      <c r="E8" s="41"/>
      <c r="F8" s="48" t="s">
        <v>241</v>
      </c>
      <c r="G8" s="94">
        <f t="shared" si="0"/>
        <v>0</v>
      </c>
      <c r="H8" s="139"/>
      <c r="I8" s="90"/>
      <c r="J8" s="90"/>
      <c r="K8" s="90"/>
      <c r="L8" s="90"/>
      <c r="M8" s="90"/>
      <c r="N8" s="90"/>
      <c r="O8" s="90"/>
      <c r="P8" s="90"/>
      <c r="Q8" s="90"/>
      <c r="R8" s="90"/>
      <c r="S8" s="90"/>
      <c r="T8" s="90"/>
      <c r="U8" s="90"/>
      <c r="V8" s="90"/>
    </row>
    <row r="9" spans="1:22" ht="14.1" customHeight="1">
      <c r="A9" s="90"/>
      <c r="B9" s="83" t="s">
        <v>245</v>
      </c>
      <c r="C9" s="40"/>
      <c r="D9" s="48" t="s">
        <v>240</v>
      </c>
      <c r="E9" s="41"/>
      <c r="F9" s="48" t="s">
        <v>241</v>
      </c>
      <c r="G9" s="94">
        <f t="shared" si="0"/>
        <v>0</v>
      </c>
      <c r="H9" s="139"/>
      <c r="I9" s="90"/>
      <c r="J9" s="90"/>
      <c r="K9" s="90"/>
      <c r="L9" s="90"/>
      <c r="M9" s="90"/>
      <c r="N9" s="90"/>
      <c r="O9" s="90"/>
      <c r="P9" s="90"/>
      <c r="Q9" s="90"/>
      <c r="R9" s="90"/>
      <c r="S9" s="90"/>
      <c r="T9" s="90"/>
      <c r="U9" s="90"/>
      <c r="V9" s="90"/>
    </row>
    <row r="10" spans="1:22" ht="14.1" customHeight="1">
      <c r="A10" s="90"/>
      <c r="B10" s="83" t="s">
        <v>246</v>
      </c>
      <c r="C10" s="40"/>
      <c r="D10" s="48" t="s">
        <v>243</v>
      </c>
      <c r="E10" s="41"/>
      <c r="F10" s="48" t="s">
        <v>244</v>
      </c>
      <c r="G10" s="94">
        <f t="shared" si="0"/>
        <v>0</v>
      </c>
      <c r="H10" s="139"/>
      <c r="I10" s="90"/>
      <c r="J10" s="90"/>
      <c r="K10" s="90"/>
      <c r="L10" s="90"/>
      <c r="M10" s="90"/>
      <c r="N10" s="90"/>
      <c r="O10" s="90"/>
      <c r="P10" s="90"/>
      <c r="Q10" s="90"/>
      <c r="R10" s="90"/>
      <c r="S10" s="90"/>
      <c r="T10" s="90"/>
      <c r="U10" s="90"/>
      <c r="V10" s="90"/>
    </row>
    <row r="11" spans="1:22" ht="14.1" customHeight="1">
      <c r="A11" s="90"/>
      <c r="B11" s="83" t="s">
        <v>247</v>
      </c>
      <c r="C11" s="40"/>
      <c r="D11" s="48" t="s">
        <v>240</v>
      </c>
      <c r="E11" s="41"/>
      <c r="F11" s="48" t="s">
        <v>241</v>
      </c>
      <c r="G11" s="94">
        <f t="shared" si="0"/>
        <v>0</v>
      </c>
      <c r="H11" s="139"/>
      <c r="I11" s="90"/>
      <c r="J11" s="90"/>
      <c r="K11" s="90"/>
      <c r="L11" s="90"/>
      <c r="M11" s="90"/>
      <c r="N11" s="90"/>
      <c r="O11" s="90"/>
      <c r="P11" s="90"/>
      <c r="Q11" s="90"/>
      <c r="R11" s="90"/>
      <c r="S11" s="90"/>
      <c r="T11" s="90"/>
      <c r="U11" s="90"/>
      <c r="V11" s="90"/>
    </row>
    <row r="12" spans="1:22" ht="14.1" customHeight="1">
      <c r="A12" s="90"/>
      <c r="B12" s="83" t="s">
        <v>248</v>
      </c>
      <c r="C12" s="40"/>
      <c r="D12" s="48" t="s">
        <v>243</v>
      </c>
      <c r="E12" s="41"/>
      <c r="F12" s="48" t="s">
        <v>244</v>
      </c>
      <c r="G12" s="94">
        <f t="shared" si="0"/>
        <v>0</v>
      </c>
      <c r="H12" s="139"/>
      <c r="I12" s="90"/>
      <c r="J12" s="90"/>
      <c r="K12" s="90"/>
      <c r="L12" s="90"/>
      <c r="M12" s="90"/>
      <c r="N12" s="90"/>
      <c r="O12" s="90"/>
      <c r="P12" s="90"/>
      <c r="Q12" s="90"/>
      <c r="R12" s="90"/>
      <c r="S12" s="90"/>
      <c r="T12" s="90"/>
      <c r="U12" s="90"/>
      <c r="V12" s="90"/>
    </row>
    <row r="13" spans="1:22" ht="14.1" customHeight="1">
      <c r="A13" s="90"/>
      <c r="B13" s="83" t="s">
        <v>249</v>
      </c>
      <c r="C13" s="40"/>
      <c r="D13" s="48" t="s">
        <v>240</v>
      </c>
      <c r="E13" s="41"/>
      <c r="F13" s="48" t="s">
        <v>241</v>
      </c>
      <c r="G13" s="94">
        <f t="shared" si="0"/>
        <v>0</v>
      </c>
      <c r="H13" s="139"/>
      <c r="I13" s="90"/>
      <c r="J13" s="90"/>
      <c r="K13" s="90"/>
      <c r="L13" s="90"/>
      <c r="M13" s="90"/>
      <c r="N13" s="90"/>
      <c r="O13" s="90"/>
      <c r="P13" s="90"/>
      <c r="Q13" s="90"/>
      <c r="R13" s="90"/>
      <c r="S13" s="90"/>
      <c r="T13" s="90"/>
      <c r="U13" s="90"/>
      <c r="V13" s="90"/>
    </row>
    <row r="14" spans="1:22" ht="14.1" customHeight="1">
      <c r="A14" s="90"/>
      <c r="B14" s="83" t="s">
        <v>250</v>
      </c>
      <c r="C14" s="40"/>
      <c r="D14" s="48" t="s">
        <v>240</v>
      </c>
      <c r="E14" s="41"/>
      <c r="F14" s="48" t="s">
        <v>241</v>
      </c>
      <c r="G14" s="94">
        <f t="shared" si="0"/>
        <v>0</v>
      </c>
      <c r="H14" s="139"/>
      <c r="I14" s="90"/>
      <c r="J14" s="90"/>
      <c r="K14" s="90"/>
      <c r="L14" s="90"/>
      <c r="M14" s="90"/>
      <c r="N14" s="90"/>
      <c r="O14" s="90"/>
      <c r="P14" s="90"/>
      <c r="Q14" s="90"/>
      <c r="R14" s="90"/>
      <c r="S14" s="90"/>
      <c r="T14" s="90"/>
      <c r="U14" s="90"/>
      <c r="V14" s="90"/>
    </row>
    <row r="15" spans="1:22" ht="14.1" customHeight="1">
      <c r="A15" s="90"/>
      <c r="B15" s="83" t="s">
        <v>251</v>
      </c>
      <c r="C15" s="40"/>
      <c r="D15" s="48" t="s">
        <v>252</v>
      </c>
      <c r="E15" s="41"/>
      <c r="F15" s="48" t="s">
        <v>253</v>
      </c>
      <c r="G15" s="94">
        <f t="shared" si="0"/>
        <v>0</v>
      </c>
      <c r="H15" s="139"/>
      <c r="I15" s="90"/>
      <c r="J15" s="90"/>
      <c r="K15" s="90"/>
      <c r="L15" s="90"/>
      <c r="M15" s="90"/>
      <c r="N15" s="90"/>
      <c r="O15" s="90"/>
      <c r="P15" s="90"/>
      <c r="Q15" s="90"/>
      <c r="R15" s="90"/>
      <c r="S15" s="90"/>
      <c r="T15" s="90"/>
      <c r="U15" s="90"/>
      <c r="V15" s="90"/>
    </row>
    <row r="16" spans="1:22" ht="14.1" customHeight="1">
      <c r="A16" s="90"/>
      <c r="B16" s="145" t="s">
        <v>180</v>
      </c>
      <c r="C16" s="40"/>
      <c r="D16" s="146" t="s">
        <v>243</v>
      </c>
      <c r="E16" s="41"/>
      <c r="F16" s="146" t="s">
        <v>244</v>
      </c>
      <c r="G16" s="94">
        <f t="shared" si="0"/>
        <v>0</v>
      </c>
      <c r="H16" s="139"/>
      <c r="I16" s="90"/>
      <c r="J16" s="90"/>
      <c r="K16" s="90"/>
      <c r="L16" s="90"/>
      <c r="M16" s="90"/>
      <c r="N16" s="90"/>
      <c r="O16" s="90"/>
      <c r="P16" s="90"/>
      <c r="Q16" s="90"/>
      <c r="R16" s="90"/>
      <c r="S16" s="90"/>
      <c r="T16" s="90"/>
      <c r="U16" s="90"/>
      <c r="V16" s="90"/>
    </row>
    <row r="17" spans="1:22" ht="14.1" customHeight="1">
      <c r="A17" s="90"/>
      <c r="B17" s="81" t="s">
        <v>213</v>
      </c>
      <c r="C17" s="40"/>
      <c r="D17" s="40"/>
      <c r="E17" s="41"/>
      <c r="F17" s="40"/>
      <c r="G17" s="94">
        <f t="shared" si="0"/>
        <v>0</v>
      </c>
      <c r="H17" s="139"/>
      <c r="I17" s="90"/>
      <c r="J17" s="90"/>
      <c r="K17" s="90"/>
      <c r="L17" s="90"/>
      <c r="M17" s="90"/>
      <c r="N17" s="90"/>
      <c r="O17" s="90"/>
      <c r="P17" s="90"/>
      <c r="Q17" s="90"/>
      <c r="R17" s="90"/>
      <c r="S17" s="90"/>
      <c r="T17" s="90"/>
      <c r="U17" s="90"/>
      <c r="V17" s="90"/>
    </row>
    <row r="18" spans="1:22" ht="14.1" customHeight="1">
      <c r="A18" s="90"/>
      <c r="B18" s="81" t="s">
        <v>213</v>
      </c>
      <c r="C18" s="40"/>
      <c r="D18" s="40"/>
      <c r="E18" s="41"/>
      <c r="F18" s="40"/>
      <c r="G18" s="94">
        <f t="shared" si="0"/>
        <v>0</v>
      </c>
      <c r="H18" s="139"/>
      <c r="I18" s="90"/>
      <c r="J18" s="90"/>
      <c r="K18" s="90"/>
      <c r="L18" s="90"/>
      <c r="M18" s="90"/>
      <c r="N18" s="90"/>
      <c r="O18" s="90"/>
      <c r="P18" s="90"/>
      <c r="Q18" s="90"/>
      <c r="R18" s="90"/>
      <c r="S18" s="90"/>
      <c r="T18" s="90"/>
      <c r="U18" s="90"/>
      <c r="V18" s="90"/>
    </row>
    <row r="19" spans="1:22" ht="14.1" customHeight="1">
      <c r="A19" s="90"/>
      <c r="B19" s="16" t="s">
        <v>284</v>
      </c>
      <c r="C19" s="17"/>
      <c r="D19" s="17"/>
      <c r="E19" s="18"/>
      <c r="F19" s="19"/>
      <c r="G19" s="95">
        <f>SUM(G5:G18)</f>
        <v>0</v>
      </c>
      <c r="H19" s="139"/>
      <c r="I19" s="90"/>
      <c r="J19" s="90"/>
      <c r="K19" s="90"/>
      <c r="L19" s="90"/>
      <c r="M19" s="90"/>
      <c r="N19" s="90"/>
      <c r="O19" s="90"/>
      <c r="P19" s="90"/>
      <c r="Q19" s="90"/>
      <c r="R19" s="90"/>
      <c r="S19" s="90"/>
      <c r="T19" s="90"/>
      <c r="U19" s="90"/>
      <c r="V19" s="90"/>
    </row>
    <row r="20" spans="1:22" ht="15">
      <c r="A20" s="90"/>
      <c r="B20" s="87" t="s">
        <v>254</v>
      </c>
      <c r="C20" s="728" t="s">
        <v>230</v>
      </c>
      <c r="D20" s="729"/>
      <c r="E20" s="728" t="s">
        <v>231</v>
      </c>
      <c r="F20" s="729"/>
      <c r="G20" s="96" t="s">
        <v>232</v>
      </c>
      <c r="H20" s="139"/>
      <c r="I20" s="90"/>
      <c r="J20" s="90"/>
      <c r="K20" s="90"/>
      <c r="L20" s="90"/>
      <c r="M20" s="90"/>
      <c r="N20" s="90"/>
      <c r="O20" s="90"/>
      <c r="P20" s="90"/>
      <c r="Q20" s="90"/>
      <c r="R20" s="90"/>
      <c r="S20" s="90"/>
      <c r="T20" s="90"/>
      <c r="U20" s="90"/>
      <c r="V20" s="90"/>
    </row>
    <row r="21" spans="1:22" ht="14.1" customHeight="1">
      <c r="A21" s="90"/>
      <c r="B21" s="82" t="s">
        <v>87</v>
      </c>
      <c r="C21" s="40"/>
      <c r="D21" s="48" t="s">
        <v>237</v>
      </c>
      <c r="E21" s="41"/>
      <c r="F21" s="48" t="s">
        <v>238</v>
      </c>
      <c r="G21" s="94">
        <f t="shared" ref="G21:G33" si="1">ROUND(E21*C21,2)</f>
        <v>0</v>
      </c>
      <c r="H21" s="139"/>
      <c r="I21" s="90"/>
      <c r="J21" s="90"/>
      <c r="K21" s="90"/>
      <c r="L21" s="90"/>
      <c r="M21" s="90"/>
      <c r="N21" s="90"/>
      <c r="O21" s="90"/>
      <c r="P21" s="90"/>
      <c r="Q21" s="90"/>
      <c r="R21" s="90"/>
      <c r="S21" s="90"/>
      <c r="T21" s="90"/>
      <c r="U21" s="90"/>
      <c r="V21" s="90"/>
    </row>
    <row r="22" spans="1:22" ht="14.1" customHeight="1">
      <c r="A22" s="90"/>
      <c r="B22" s="83" t="s">
        <v>257</v>
      </c>
      <c r="C22" s="40"/>
      <c r="D22" s="48" t="s">
        <v>258</v>
      </c>
      <c r="E22" s="41"/>
      <c r="F22" s="48" t="s">
        <v>259</v>
      </c>
      <c r="G22" s="94">
        <f t="shared" si="1"/>
        <v>0</v>
      </c>
      <c r="H22" s="139"/>
      <c r="I22" s="90"/>
      <c r="J22" s="90"/>
      <c r="K22" s="90"/>
      <c r="L22" s="90"/>
      <c r="M22" s="90"/>
      <c r="N22" s="90"/>
      <c r="O22" s="90"/>
      <c r="P22" s="90"/>
      <c r="Q22" s="90"/>
      <c r="R22" s="90"/>
      <c r="S22" s="90"/>
      <c r="T22" s="90"/>
      <c r="U22" s="90"/>
      <c r="V22" s="90"/>
    </row>
    <row r="23" spans="1:22" ht="14.1" customHeight="1">
      <c r="A23" s="90"/>
      <c r="B23" s="83" t="s">
        <v>260</v>
      </c>
      <c r="C23" s="40"/>
      <c r="D23" s="48" t="s">
        <v>261</v>
      </c>
      <c r="E23" s="41"/>
      <c r="F23" s="48" t="s">
        <v>262</v>
      </c>
      <c r="G23" s="94">
        <f t="shared" si="1"/>
        <v>0</v>
      </c>
      <c r="H23" s="139"/>
      <c r="I23" s="90"/>
      <c r="J23" s="90"/>
      <c r="K23" s="90"/>
      <c r="L23" s="90"/>
      <c r="M23" s="90"/>
      <c r="N23" s="90"/>
      <c r="O23" s="90"/>
      <c r="P23" s="90"/>
      <c r="Q23" s="90"/>
      <c r="R23" s="90"/>
      <c r="S23" s="90"/>
      <c r="T23" s="90"/>
      <c r="U23" s="90"/>
      <c r="V23" s="90"/>
    </row>
    <row r="24" spans="1:22" ht="14.1" customHeight="1">
      <c r="A24" s="90"/>
      <c r="B24" s="83" t="s">
        <v>263</v>
      </c>
      <c r="C24" s="40"/>
      <c r="D24" s="48" t="s">
        <v>261</v>
      </c>
      <c r="E24" s="41"/>
      <c r="F24" s="48" t="s">
        <v>262</v>
      </c>
      <c r="G24" s="94">
        <f t="shared" si="1"/>
        <v>0</v>
      </c>
      <c r="H24" s="139"/>
      <c r="I24" s="90"/>
      <c r="J24" s="90"/>
      <c r="K24" s="90"/>
      <c r="L24" s="90"/>
      <c r="M24" s="90"/>
      <c r="N24" s="90"/>
      <c r="O24" s="90"/>
      <c r="P24" s="90"/>
      <c r="Q24" s="90"/>
      <c r="R24" s="90"/>
      <c r="S24" s="90"/>
      <c r="T24" s="90"/>
      <c r="U24" s="90"/>
      <c r="V24" s="90"/>
    </row>
    <row r="25" spans="1:22" ht="14.1" customHeight="1">
      <c r="A25" s="90"/>
      <c r="B25" s="83" t="s">
        <v>264</v>
      </c>
      <c r="C25" s="40"/>
      <c r="D25" s="48" t="s">
        <v>240</v>
      </c>
      <c r="E25" s="41"/>
      <c r="F25" s="48" t="s">
        <v>241</v>
      </c>
      <c r="G25" s="94">
        <f t="shared" si="1"/>
        <v>0</v>
      </c>
      <c r="H25" s="139"/>
      <c r="I25" s="90"/>
      <c r="J25" s="90"/>
      <c r="K25" s="90"/>
      <c r="L25" s="90"/>
      <c r="M25" s="90"/>
      <c r="N25" s="90"/>
      <c r="O25" s="90"/>
      <c r="P25" s="90"/>
      <c r="Q25" s="90"/>
      <c r="R25" s="90"/>
      <c r="S25" s="90"/>
      <c r="T25" s="90"/>
      <c r="U25" s="90"/>
      <c r="V25" s="90"/>
    </row>
    <row r="26" spans="1:22" ht="14.1" customHeight="1">
      <c r="A26" s="90"/>
      <c r="B26" s="83" t="s">
        <v>88</v>
      </c>
      <c r="C26" s="40"/>
      <c r="D26" s="48" t="s">
        <v>261</v>
      </c>
      <c r="E26" s="41"/>
      <c r="F26" s="48" t="s">
        <v>262</v>
      </c>
      <c r="G26" s="94">
        <f t="shared" si="1"/>
        <v>0</v>
      </c>
      <c r="H26" s="139"/>
      <c r="I26" s="90"/>
      <c r="J26" s="90"/>
      <c r="K26" s="90"/>
      <c r="L26" s="90"/>
      <c r="M26" s="90"/>
      <c r="N26" s="90"/>
      <c r="O26" s="90"/>
      <c r="P26" s="90"/>
      <c r="Q26" s="90"/>
      <c r="R26" s="90"/>
      <c r="S26" s="90"/>
      <c r="T26" s="90"/>
      <c r="U26" s="90"/>
      <c r="V26" s="90"/>
    </row>
    <row r="27" spans="1:22" ht="14.1" customHeight="1">
      <c r="A27" s="90"/>
      <c r="B27" s="83" t="s">
        <v>265</v>
      </c>
      <c r="C27" s="40"/>
      <c r="D27" s="48" t="s">
        <v>266</v>
      </c>
      <c r="E27" s="41"/>
      <c r="F27" s="48" t="s">
        <v>267</v>
      </c>
      <c r="G27" s="94">
        <f t="shared" si="1"/>
        <v>0</v>
      </c>
      <c r="H27" s="139"/>
      <c r="I27" s="90"/>
      <c r="J27" s="90"/>
      <c r="K27" s="90"/>
      <c r="L27" s="90"/>
      <c r="M27" s="90"/>
      <c r="N27" s="90"/>
      <c r="O27" s="90"/>
      <c r="P27" s="90"/>
      <c r="Q27" s="90"/>
      <c r="R27" s="90"/>
      <c r="S27" s="90"/>
      <c r="T27" s="90"/>
      <c r="U27" s="90"/>
      <c r="V27" s="90"/>
    </row>
    <row r="28" spans="1:22" ht="14.1" customHeight="1">
      <c r="A28" s="90"/>
      <c r="B28" s="83" t="s">
        <v>268</v>
      </c>
      <c r="C28" s="40"/>
      <c r="D28" s="48" t="s">
        <v>261</v>
      </c>
      <c r="E28" s="41"/>
      <c r="F28" s="48" t="s">
        <v>262</v>
      </c>
      <c r="G28" s="94">
        <f t="shared" si="1"/>
        <v>0</v>
      </c>
      <c r="H28" s="139"/>
      <c r="I28" s="90"/>
      <c r="J28" s="90"/>
      <c r="K28" s="90"/>
      <c r="L28" s="90"/>
      <c r="M28" s="90"/>
      <c r="N28" s="90"/>
      <c r="O28" s="90"/>
      <c r="P28" s="90"/>
      <c r="Q28" s="90"/>
      <c r="R28" s="90"/>
      <c r="S28" s="90"/>
      <c r="T28" s="90"/>
      <c r="U28" s="90"/>
      <c r="V28" s="90"/>
    </row>
    <row r="29" spans="1:22" ht="14.1" customHeight="1">
      <c r="A29" s="90"/>
      <c r="B29" s="97" t="s">
        <v>269</v>
      </c>
      <c r="C29" s="40"/>
      <c r="D29" s="48" t="s">
        <v>237</v>
      </c>
      <c r="E29" s="41"/>
      <c r="F29" s="48" t="s">
        <v>238</v>
      </c>
      <c r="G29" s="94">
        <f t="shared" si="1"/>
        <v>0</v>
      </c>
      <c r="H29" s="139"/>
      <c r="I29" s="90"/>
      <c r="J29" s="90"/>
      <c r="K29" s="90"/>
      <c r="L29" s="90"/>
      <c r="M29" s="90"/>
      <c r="N29" s="90"/>
      <c r="O29" s="90"/>
      <c r="P29" s="90"/>
      <c r="Q29" s="90"/>
      <c r="R29" s="90"/>
      <c r="S29" s="90"/>
      <c r="T29" s="90"/>
      <c r="U29" s="90"/>
      <c r="V29" s="90"/>
    </row>
    <row r="30" spans="1:22" ht="14.1" customHeight="1">
      <c r="A30" s="90"/>
      <c r="B30" s="145" t="s">
        <v>255</v>
      </c>
      <c r="C30" s="40"/>
      <c r="D30" s="146" t="s">
        <v>237</v>
      </c>
      <c r="E30" s="41"/>
      <c r="F30" s="146" t="s">
        <v>238</v>
      </c>
      <c r="G30" s="94">
        <f t="shared" si="1"/>
        <v>0</v>
      </c>
      <c r="H30" s="139"/>
      <c r="I30" s="90"/>
      <c r="J30" s="90"/>
      <c r="K30" s="90"/>
      <c r="L30" s="90"/>
      <c r="M30" s="90"/>
      <c r="N30" s="90"/>
      <c r="O30" s="90"/>
      <c r="P30" s="90"/>
      <c r="Q30" s="90"/>
      <c r="R30" s="90"/>
      <c r="S30" s="90"/>
      <c r="T30" s="90"/>
      <c r="U30" s="90"/>
      <c r="V30" s="90"/>
    </row>
    <row r="31" spans="1:22" ht="14.1" customHeight="1">
      <c r="A31" s="90"/>
      <c r="B31" s="145" t="s">
        <v>256</v>
      </c>
      <c r="C31" s="40"/>
      <c r="D31" s="146" t="s">
        <v>237</v>
      </c>
      <c r="E31" s="41"/>
      <c r="F31" s="146" t="s">
        <v>238</v>
      </c>
      <c r="G31" s="94">
        <f t="shared" si="1"/>
        <v>0</v>
      </c>
      <c r="H31" s="139"/>
      <c r="I31" s="90"/>
      <c r="J31" s="90"/>
      <c r="K31" s="90"/>
      <c r="L31" s="90"/>
      <c r="M31" s="90"/>
      <c r="N31" s="90"/>
      <c r="O31" s="90"/>
      <c r="P31" s="90"/>
      <c r="Q31" s="90"/>
      <c r="R31" s="90"/>
      <c r="S31" s="90"/>
      <c r="T31" s="90"/>
      <c r="U31" s="90"/>
      <c r="V31" s="90"/>
    </row>
    <row r="32" spans="1:22" ht="14.1" customHeight="1">
      <c r="A32" s="90"/>
      <c r="B32" s="81" t="s">
        <v>213</v>
      </c>
      <c r="C32" s="40"/>
      <c r="D32" s="40"/>
      <c r="E32" s="41"/>
      <c r="F32" s="40"/>
      <c r="G32" s="94">
        <f t="shared" si="1"/>
        <v>0</v>
      </c>
      <c r="H32" s="139"/>
      <c r="I32" s="90"/>
      <c r="J32" s="90"/>
      <c r="K32" s="90"/>
      <c r="L32" s="90"/>
      <c r="M32" s="90"/>
      <c r="N32" s="90"/>
      <c r="O32" s="90"/>
      <c r="P32" s="90"/>
      <c r="Q32" s="90"/>
      <c r="R32" s="90"/>
      <c r="S32" s="90"/>
      <c r="T32" s="90"/>
      <c r="U32" s="90"/>
      <c r="V32" s="90"/>
    </row>
    <row r="33" spans="1:22" ht="14.1" customHeight="1">
      <c r="A33" s="90"/>
      <c r="B33" s="81" t="s">
        <v>213</v>
      </c>
      <c r="C33" s="40"/>
      <c r="D33" s="40"/>
      <c r="E33" s="41"/>
      <c r="F33" s="40"/>
      <c r="G33" s="94">
        <f t="shared" si="1"/>
        <v>0</v>
      </c>
      <c r="H33" s="139"/>
      <c r="I33" s="90"/>
      <c r="J33" s="90"/>
      <c r="K33" s="90"/>
      <c r="L33" s="90"/>
      <c r="M33" s="90"/>
      <c r="N33" s="90"/>
      <c r="O33" s="90"/>
      <c r="P33" s="90"/>
      <c r="Q33" s="90"/>
      <c r="R33" s="90"/>
      <c r="S33" s="90"/>
      <c r="T33" s="90"/>
      <c r="U33" s="90"/>
      <c r="V33" s="90"/>
    </row>
    <row r="34" spans="1:22" ht="14.1" customHeight="1">
      <c r="A34" s="90"/>
      <c r="B34" s="20" t="s">
        <v>232</v>
      </c>
      <c r="C34" s="21"/>
      <c r="D34" s="21"/>
      <c r="E34" s="22"/>
      <c r="F34" s="49"/>
      <c r="G34" s="95">
        <f>SUM(G21:G33)</f>
        <v>0</v>
      </c>
      <c r="H34" s="139"/>
      <c r="I34" s="90"/>
      <c r="J34" s="90"/>
      <c r="K34" s="90"/>
      <c r="L34" s="90"/>
      <c r="M34" s="90"/>
      <c r="N34" s="90"/>
      <c r="O34" s="90"/>
      <c r="P34" s="90"/>
      <c r="Q34" s="90"/>
      <c r="R34" s="90"/>
      <c r="S34" s="90"/>
      <c r="T34" s="90"/>
      <c r="U34" s="90"/>
      <c r="V34" s="90"/>
    </row>
    <row r="35" spans="1:22" ht="15">
      <c r="A35" s="90"/>
      <c r="B35" s="88" t="s">
        <v>270</v>
      </c>
      <c r="C35" s="728" t="s">
        <v>230</v>
      </c>
      <c r="D35" s="729"/>
      <c r="E35" s="728" t="s">
        <v>231</v>
      </c>
      <c r="F35" s="729"/>
      <c r="G35" s="96" t="s">
        <v>232</v>
      </c>
      <c r="H35" s="139"/>
      <c r="I35" s="90"/>
      <c r="J35" s="90"/>
      <c r="K35" s="90"/>
      <c r="L35" s="90"/>
      <c r="M35" s="90"/>
      <c r="N35" s="90"/>
      <c r="O35" s="90"/>
      <c r="P35" s="90"/>
      <c r="Q35" s="90"/>
      <c r="R35" s="90"/>
      <c r="S35" s="90"/>
      <c r="T35" s="90"/>
      <c r="U35" s="90"/>
      <c r="V35" s="90"/>
    </row>
    <row r="36" spans="1:22" ht="14.1" customHeight="1">
      <c r="A36" s="90"/>
      <c r="B36" s="84" t="s">
        <v>125</v>
      </c>
      <c r="C36" s="42"/>
      <c r="D36" s="50" t="s">
        <v>258</v>
      </c>
      <c r="E36" s="41"/>
      <c r="F36" s="50" t="s">
        <v>259</v>
      </c>
      <c r="G36" s="94">
        <f t="shared" ref="G36:G41" si="2">ROUND(E36*C36,2)</f>
        <v>0</v>
      </c>
      <c r="H36" s="139"/>
      <c r="I36" s="90"/>
      <c r="J36" s="90"/>
      <c r="K36" s="90"/>
      <c r="L36" s="90"/>
      <c r="M36" s="90"/>
      <c r="N36" s="90"/>
      <c r="O36" s="90"/>
      <c r="P36" s="90"/>
      <c r="Q36" s="90"/>
      <c r="R36" s="90"/>
      <c r="S36" s="90"/>
      <c r="T36" s="90"/>
      <c r="U36" s="90"/>
      <c r="V36" s="90"/>
    </row>
    <row r="37" spans="1:22" ht="14.1" customHeight="1">
      <c r="A37" s="90"/>
      <c r="B37" s="84" t="s">
        <v>271</v>
      </c>
      <c r="C37" s="42"/>
      <c r="D37" s="50" t="s">
        <v>258</v>
      </c>
      <c r="E37" s="41"/>
      <c r="F37" s="50" t="s">
        <v>259</v>
      </c>
      <c r="G37" s="94">
        <f t="shared" si="2"/>
        <v>0</v>
      </c>
      <c r="H37" s="139"/>
      <c r="I37" s="90"/>
      <c r="J37" s="90"/>
      <c r="K37" s="90"/>
      <c r="L37" s="90"/>
      <c r="M37" s="90"/>
      <c r="N37" s="90"/>
      <c r="O37" s="90"/>
      <c r="P37" s="90"/>
      <c r="Q37" s="90"/>
      <c r="R37" s="90"/>
      <c r="S37" s="90"/>
      <c r="T37" s="90"/>
      <c r="U37" s="90"/>
      <c r="V37" s="90"/>
    </row>
    <row r="38" spans="1:22" ht="14.1" customHeight="1">
      <c r="A38" s="90"/>
      <c r="B38" s="147" t="s">
        <v>181</v>
      </c>
      <c r="C38" s="42"/>
      <c r="D38" s="148" t="s">
        <v>258</v>
      </c>
      <c r="E38" s="41"/>
      <c r="F38" s="148" t="s">
        <v>259</v>
      </c>
      <c r="G38" s="94">
        <f t="shared" si="2"/>
        <v>0</v>
      </c>
      <c r="H38" s="139"/>
      <c r="I38" s="90"/>
      <c r="J38" s="90"/>
      <c r="K38" s="90"/>
      <c r="L38" s="90"/>
      <c r="M38" s="90"/>
      <c r="N38" s="90"/>
      <c r="O38" s="90"/>
      <c r="P38" s="90"/>
      <c r="Q38" s="90"/>
      <c r="R38" s="90"/>
      <c r="S38" s="90"/>
      <c r="T38" s="90"/>
      <c r="U38" s="90"/>
      <c r="V38" s="90"/>
    </row>
    <row r="39" spans="1:22" ht="14.1" customHeight="1">
      <c r="A39" s="90"/>
      <c r="B39" s="147" t="s">
        <v>182</v>
      </c>
      <c r="C39" s="42"/>
      <c r="D39" s="148" t="s">
        <v>258</v>
      </c>
      <c r="E39" s="41"/>
      <c r="F39" s="148" t="s">
        <v>259</v>
      </c>
      <c r="G39" s="94">
        <f t="shared" si="2"/>
        <v>0</v>
      </c>
      <c r="H39" s="139"/>
      <c r="I39" s="90"/>
      <c r="J39" s="90"/>
      <c r="K39" s="90"/>
      <c r="L39" s="90"/>
      <c r="M39" s="90"/>
      <c r="N39" s="90"/>
      <c r="O39" s="90"/>
      <c r="P39" s="90"/>
      <c r="Q39" s="90"/>
      <c r="R39" s="90"/>
      <c r="S39" s="90"/>
      <c r="T39" s="90"/>
      <c r="U39" s="90"/>
      <c r="V39" s="90"/>
    </row>
    <row r="40" spans="1:22" ht="14.1" customHeight="1">
      <c r="A40" s="90"/>
      <c r="B40" s="81" t="s">
        <v>213</v>
      </c>
      <c r="C40" s="42"/>
      <c r="D40" s="42"/>
      <c r="E40" s="41"/>
      <c r="F40" s="42"/>
      <c r="G40" s="94">
        <f t="shared" si="2"/>
        <v>0</v>
      </c>
      <c r="H40" s="139"/>
      <c r="I40" s="90"/>
      <c r="J40" s="90"/>
      <c r="K40" s="90"/>
      <c r="L40" s="90"/>
      <c r="M40" s="90"/>
      <c r="N40" s="90"/>
      <c r="O40" s="90"/>
      <c r="P40" s="90"/>
      <c r="Q40" s="90"/>
      <c r="R40" s="90"/>
      <c r="S40" s="90"/>
      <c r="T40" s="90"/>
      <c r="U40" s="90"/>
      <c r="V40" s="90"/>
    </row>
    <row r="41" spans="1:22" ht="14.1" customHeight="1">
      <c r="A41" s="90"/>
      <c r="B41" s="81" t="s">
        <v>213</v>
      </c>
      <c r="C41" s="42"/>
      <c r="D41" s="42"/>
      <c r="E41" s="41"/>
      <c r="F41" s="42"/>
      <c r="G41" s="94">
        <f t="shared" si="2"/>
        <v>0</v>
      </c>
      <c r="H41" s="139"/>
      <c r="I41" s="90"/>
      <c r="J41" s="90"/>
      <c r="K41" s="90"/>
      <c r="L41" s="90"/>
      <c r="M41" s="90"/>
      <c r="N41" s="90"/>
      <c r="O41" s="90"/>
      <c r="P41" s="90"/>
      <c r="Q41" s="90"/>
      <c r="R41" s="90"/>
      <c r="S41" s="90"/>
      <c r="T41" s="90"/>
      <c r="U41" s="90"/>
      <c r="V41" s="90"/>
    </row>
    <row r="42" spans="1:22" ht="14.1" customHeight="1">
      <c r="A42" s="90"/>
      <c r="B42" s="23" t="s">
        <v>232</v>
      </c>
      <c r="C42" s="24"/>
      <c r="D42" s="24"/>
      <c r="E42" s="24"/>
      <c r="F42" s="51"/>
      <c r="G42" s="71">
        <f>SUM(G36:G41)</f>
        <v>0</v>
      </c>
      <c r="H42" s="139"/>
      <c r="I42" s="90"/>
      <c r="J42" s="90"/>
      <c r="K42" s="90"/>
      <c r="L42" s="90"/>
      <c r="M42" s="90"/>
      <c r="N42" s="90"/>
      <c r="O42" s="90"/>
      <c r="P42" s="90"/>
      <c r="Q42" s="90"/>
      <c r="R42" s="90"/>
      <c r="S42" s="90"/>
      <c r="T42" s="90"/>
      <c r="U42" s="90"/>
      <c r="V42" s="90"/>
    </row>
    <row r="43" spans="1:22" ht="15">
      <c r="A43" s="90"/>
      <c r="B43" s="88" t="s">
        <v>272</v>
      </c>
      <c r="C43" s="728" t="s">
        <v>230</v>
      </c>
      <c r="D43" s="729"/>
      <c r="E43" s="728" t="s">
        <v>231</v>
      </c>
      <c r="F43" s="729"/>
      <c r="G43" s="96" t="s">
        <v>232</v>
      </c>
      <c r="H43" s="139"/>
      <c r="I43" s="90"/>
      <c r="J43" s="90"/>
      <c r="K43" s="90"/>
      <c r="L43" s="90"/>
      <c r="M43" s="90"/>
      <c r="N43" s="90"/>
      <c r="O43" s="90"/>
      <c r="P43" s="90"/>
      <c r="Q43" s="90"/>
      <c r="R43" s="90"/>
      <c r="S43" s="90"/>
      <c r="T43" s="90"/>
      <c r="U43" s="90"/>
      <c r="V43" s="90"/>
    </row>
    <row r="44" spans="1:22" ht="14.1" customHeight="1">
      <c r="A44" s="90"/>
      <c r="B44" s="84" t="s">
        <v>273</v>
      </c>
      <c r="C44" s="42"/>
      <c r="D44" s="50" t="s">
        <v>240</v>
      </c>
      <c r="E44" s="41"/>
      <c r="F44" s="50" t="s">
        <v>241</v>
      </c>
      <c r="G44" s="94">
        <f t="shared" ref="G44:G52" si="3">ROUND(E44*C44,2)</f>
        <v>0</v>
      </c>
      <c r="H44" s="139"/>
      <c r="I44" s="90"/>
      <c r="J44" s="90"/>
      <c r="K44" s="90"/>
      <c r="L44" s="90"/>
      <c r="M44" s="90"/>
      <c r="N44" s="90"/>
      <c r="O44" s="90"/>
      <c r="P44" s="90"/>
      <c r="Q44" s="90"/>
      <c r="R44" s="90"/>
      <c r="S44" s="90"/>
      <c r="T44" s="90"/>
      <c r="U44" s="90"/>
      <c r="V44" s="90"/>
    </row>
    <row r="45" spans="1:22" ht="14.1" customHeight="1">
      <c r="A45" s="90"/>
      <c r="B45" s="84" t="s">
        <v>219</v>
      </c>
      <c r="C45" s="42"/>
      <c r="D45" s="50" t="s">
        <v>240</v>
      </c>
      <c r="E45" s="41"/>
      <c r="F45" s="50" t="s">
        <v>241</v>
      </c>
      <c r="G45" s="94">
        <f t="shared" si="3"/>
        <v>0</v>
      </c>
      <c r="H45" s="139"/>
      <c r="I45" s="90"/>
      <c r="J45" s="90"/>
      <c r="K45" s="90"/>
      <c r="L45" s="90"/>
      <c r="M45" s="90"/>
      <c r="N45" s="90"/>
      <c r="O45" s="90"/>
      <c r="P45" s="90"/>
      <c r="Q45" s="90"/>
      <c r="R45" s="90"/>
      <c r="S45" s="90"/>
      <c r="T45" s="90"/>
      <c r="U45" s="90"/>
      <c r="V45" s="90"/>
    </row>
    <row r="46" spans="1:22" ht="14.1" customHeight="1">
      <c r="A46" s="90"/>
      <c r="B46" s="84" t="s">
        <v>220</v>
      </c>
      <c r="C46" s="42"/>
      <c r="D46" s="50" t="s">
        <v>243</v>
      </c>
      <c r="E46" s="41"/>
      <c r="F46" s="50" t="s">
        <v>244</v>
      </c>
      <c r="G46" s="94">
        <f t="shared" si="3"/>
        <v>0</v>
      </c>
      <c r="H46" s="139"/>
      <c r="I46" s="90"/>
      <c r="J46" s="90"/>
      <c r="K46" s="90"/>
      <c r="L46" s="90"/>
      <c r="M46" s="90"/>
      <c r="N46" s="90"/>
      <c r="O46" s="90"/>
      <c r="P46" s="90"/>
      <c r="Q46" s="90"/>
      <c r="R46" s="90"/>
      <c r="S46" s="90"/>
      <c r="T46" s="90"/>
      <c r="U46" s="90"/>
      <c r="V46" s="90"/>
    </row>
    <row r="47" spans="1:22" ht="14.1" customHeight="1">
      <c r="A47" s="90"/>
      <c r="B47" s="84" t="s">
        <v>274</v>
      </c>
      <c r="C47" s="42"/>
      <c r="D47" s="50" t="s">
        <v>240</v>
      </c>
      <c r="E47" s="41"/>
      <c r="F47" s="50" t="s">
        <v>241</v>
      </c>
      <c r="G47" s="94">
        <f t="shared" si="3"/>
        <v>0</v>
      </c>
      <c r="H47" s="139"/>
      <c r="I47" s="90"/>
      <c r="J47" s="90"/>
      <c r="K47" s="90"/>
      <c r="L47" s="90"/>
      <c r="M47" s="90"/>
      <c r="N47" s="90"/>
      <c r="O47" s="90"/>
      <c r="P47" s="90"/>
      <c r="Q47" s="90"/>
      <c r="R47" s="90"/>
      <c r="S47" s="90"/>
      <c r="T47" s="90"/>
      <c r="U47" s="90"/>
      <c r="V47" s="90"/>
    </row>
    <row r="48" spans="1:22" ht="14.1" customHeight="1">
      <c r="A48" s="90"/>
      <c r="B48" s="84" t="s">
        <v>275</v>
      </c>
      <c r="C48" s="42"/>
      <c r="D48" s="50" t="s">
        <v>243</v>
      </c>
      <c r="E48" s="41"/>
      <c r="F48" s="50" t="s">
        <v>244</v>
      </c>
      <c r="G48" s="94">
        <f t="shared" si="3"/>
        <v>0</v>
      </c>
      <c r="H48" s="139"/>
      <c r="I48" s="90"/>
      <c r="J48" s="90"/>
      <c r="K48" s="90"/>
      <c r="L48" s="90"/>
      <c r="M48" s="90"/>
      <c r="N48" s="90"/>
      <c r="O48" s="90"/>
      <c r="P48" s="90"/>
      <c r="Q48" s="90"/>
      <c r="R48" s="90"/>
      <c r="S48" s="90"/>
      <c r="T48" s="90"/>
      <c r="U48" s="90"/>
      <c r="V48" s="90"/>
    </row>
    <row r="49" spans="1:22" ht="14.1" customHeight="1">
      <c r="A49" s="90"/>
      <c r="B49" s="147" t="s">
        <v>183</v>
      </c>
      <c r="C49" s="42"/>
      <c r="D49" s="148" t="s">
        <v>240</v>
      </c>
      <c r="E49" s="41"/>
      <c r="F49" s="148" t="s">
        <v>241</v>
      </c>
      <c r="G49" s="94">
        <f>ROUND(E49*C49,2)</f>
        <v>0</v>
      </c>
      <c r="H49" s="139"/>
      <c r="I49" s="90"/>
      <c r="J49" s="90"/>
      <c r="K49" s="90"/>
      <c r="L49" s="90"/>
      <c r="M49" s="90"/>
      <c r="N49" s="90"/>
      <c r="O49" s="90"/>
      <c r="P49" s="90"/>
      <c r="Q49" s="90"/>
      <c r="R49" s="90"/>
      <c r="S49" s="90"/>
      <c r="T49" s="90"/>
      <c r="U49" s="90"/>
      <c r="V49" s="90"/>
    </row>
    <row r="50" spans="1:22" ht="14.1" customHeight="1">
      <c r="A50" s="90"/>
      <c r="B50" s="147" t="s">
        <v>184</v>
      </c>
      <c r="C50" s="42"/>
      <c r="D50" s="148" t="s">
        <v>240</v>
      </c>
      <c r="E50" s="41"/>
      <c r="F50" s="148" t="s">
        <v>241</v>
      </c>
      <c r="G50" s="94">
        <f>ROUND(E50*C50,2)</f>
        <v>0</v>
      </c>
      <c r="H50" s="139"/>
      <c r="I50" s="90"/>
      <c r="J50" s="90"/>
      <c r="K50" s="90"/>
      <c r="L50" s="90"/>
      <c r="M50" s="90"/>
      <c r="N50" s="90"/>
      <c r="O50" s="90"/>
      <c r="P50" s="90"/>
      <c r="Q50" s="90"/>
      <c r="R50" s="90"/>
      <c r="S50" s="90"/>
      <c r="T50" s="90"/>
      <c r="U50" s="90"/>
      <c r="V50" s="90"/>
    </row>
    <row r="51" spans="1:22" ht="14.1" customHeight="1">
      <c r="A51" s="90"/>
      <c r="B51" s="81" t="s">
        <v>213</v>
      </c>
      <c r="C51" s="42"/>
      <c r="D51" s="42"/>
      <c r="E51" s="41"/>
      <c r="F51" s="42"/>
      <c r="G51" s="94">
        <f t="shared" si="3"/>
        <v>0</v>
      </c>
      <c r="H51" s="139"/>
      <c r="I51" s="90"/>
      <c r="J51" s="90"/>
      <c r="K51" s="90"/>
      <c r="L51" s="90"/>
      <c r="M51" s="90"/>
      <c r="N51" s="90"/>
      <c r="O51" s="90"/>
      <c r="P51" s="90"/>
      <c r="Q51" s="90"/>
      <c r="R51" s="90"/>
      <c r="S51" s="90"/>
      <c r="T51" s="90"/>
      <c r="U51" s="90"/>
      <c r="V51" s="90"/>
    </row>
    <row r="52" spans="1:22" ht="14.1" customHeight="1">
      <c r="A52" s="90"/>
      <c r="B52" s="81" t="s">
        <v>213</v>
      </c>
      <c r="C52" s="42"/>
      <c r="D52" s="42"/>
      <c r="E52" s="41"/>
      <c r="F52" s="42"/>
      <c r="G52" s="94">
        <f t="shared" si="3"/>
        <v>0</v>
      </c>
      <c r="H52" s="139"/>
      <c r="I52" s="90"/>
      <c r="J52" s="90"/>
      <c r="K52" s="90"/>
      <c r="L52" s="90"/>
      <c r="M52" s="90"/>
      <c r="N52" s="90"/>
      <c r="O52" s="90"/>
      <c r="P52" s="90"/>
      <c r="Q52" s="90"/>
      <c r="R52" s="90"/>
      <c r="S52" s="90"/>
      <c r="T52" s="90"/>
      <c r="U52" s="90"/>
      <c r="V52" s="90"/>
    </row>
    <row r="53" spans="1:22" ht="14.1" customHeight="1">
      <c r="A53" s="90"/>
      <c r="B53" s="23" t="s">
        <v>232</v>
      </c>
      <c r="C53" s="24"/>
      <c r="D53" s="24"/>
      <c r="E53" s="24"/>
      <c r="F53" s="51"/>
      <c r="G53" s="72">
        <f>SUM(G44:G52)</f>
        <v>0</v>
      </c>
      <c r="H53" s="139"/>
      <c r="I53" s="90"/>
      <c r="J53" s="90"/>
      <c r="K53" s="90"/>
      <c r="L53" s="90"/>
      <c r="M53" s="90"/>
      <c r="N53" s="90"/>
      <c r="O53" s="90"/>
      <c r="P53" s="90"/>
      <c r="Q53" s="90"/>
      <c r="R53" s="90"/>
      <c r="S53" s="90"/>
      <c r="T53" s="90"/>
      <c r="U53" s="90"/>
      <c r="V53" s="90"/>
    </row>
    <row r="54" spans="1:22" ht="15">
      <c r="A54" s="90"/>
      <c r="B54" s="88" t="s">
        <v>335</v>
      </c>
      <c r="C54" s="728" t="s">
        <v>230</v>
      </c>
      <c r="D54" s="729"/>
      <c r="E54" s="728" t="s">
        <v>231</v>
      </c>
      <c r="F54" s="729"/>
      <c r="G54" s="96" t="s">
        <v>232</v>
      </c>
      <c r="H54" s="139"/>
      <c r="I54" s="90"/>
      <c r="J54" s="90"/>
      <c r="K54" s="90"/>
      <c r="L54" s="90"/>
      <c r="M54" s="90"/>
      <c r="N54" s="90"/>
      <c r="O54" s="90"/>
      <c r="P54" s="90"/>
      <c r="Q54" s="90"/>
      <c r="R54" s="90"/>
      <c r="S54" s="90"/>
      <c r="T54" s="90"/>
      <c r="U54" s="90"/>
      <c r="V54" s="90"/>
    </row>
    <row r="55" spans="1:22" ht="14.1" customHeight="1">
      <c r="A55" s="90"/>
      <c r="B55" s="84" t="s">
        <v>89</v>
      </c>
      <c r="C55" s="42"/>
      <c r="D55" s="50" t="s">
        <v>258</v>
      </c>
      <c r="E55" s="41"/>
      <c r="F55" s="50" t="s">
        <v>259</v>
      </c>
      <c r="G55" s="94">
        <f t="shared" ref="G55:G68" si="4">ROUND(E55*C55,2)</f>
        <v>0</v>
      </c>
      <c r="H55" s="139"/>
      <c r="I55" s="90"/>
      <c r="J55" s="90"/>
      <c r="K55" s="90"/>
      <c r="L55" s="90"/>
      <c r="M55" s="90"/>
      <c r="N55" s="90"/>
      <c r="O55" s="90"/>
      <c r="P55" s="90"/>
      <c r="Q55" s="90"/>
      <c r="R55" s="90"/>
      <c r="S55" s="90"/>
      <c r="T55" s="90"/>
      <c r="U55" s="90"/>
      <c r="V55" s="90"/>
    </row>
    <row r="56" spans="1:22" ht="14.1" customHeight="1">
      <c r="A56" s="90"/>
      <c r="B56" s="84" t="s">
        <v>90</v>
      </c>
      <c r="C56" s="42"/>
      <c r="D56" s="50" t="s">
        <v>258</v>
      </c>
      <c r="E56" s="41"/>
      <c r="F56" s="50" t="s">
        <v>259</v>
      </c>
      <c r="G56" s="94">
        <f t="shared" si="4"/>
        <v>0</v>
      </c>
      <c r="H56" s="139"/>
      <c r="I56" s="90"/>
      <c r="J56" s="90"/>
      <c r="K56" s="90"/>
      <c r="L56" s="90"/>
      <c r="M56" s="90"/>
      <c r="N56" s="90"/>
      <c r="O56" s="90"/>
      <c r="P56" s="90"/>
      <c r="Q56" s="90"/>
      <c r="R56" s="90"/>
      <c r="S56" s="90"/>
      <c r="T56" s="90"/>
      <c r="U56" s="90"/>
      <c r="V56" s="90"/>
    </row>
    <row r="57" spans="1:22" ht="14.1" customHeight="1">
      <c r="A57" s="90"/>
      <c r="B57" s="84" t="s">
        <v>91</v>
      </c>
      <c r="C57" s="42"/>
      <c r="D57" s="50" t="s">
        <v>258</v>
      </c>
      <c r="E57" s="41"/>
      <c r="F57" s="50" t="s">
        <v>259</v>
      </c>
      <c r="G57" s="94">
        <f t="shared" si="4"/>
        <v>0</v>
      </c>
      <c r="H57" s="139"/>
      <c r="I57" s="90"/>
      <c r="J57" s="90"/>
      <c r="K57" s="90"/>
      <c r="L57" s="90"/>
      <c r="M57" s="90"/>
      <c r="N57" s="90"/>
      <c r="O57" s="90"/>
      <c r="P57" s="90"/>
      <c r="Q57" s="90"/>
      <c r="R57" s="90"/>
      <c r="S57" s="90"/>
      <c r="T57" s="90"/>
      <c r="U57" s="90"/>
      <c r="V57" s="90"/>
    </row>
    <row r="58" spans="1:22" ht="14.1" customHeight="1">
      <c r="A58" s="90"/>
      <c r="B58" s="84" t="s">
        <v>276</v>
      </c>
      <c r="C58" s="42"/>
      <c r="D58" s="50" t="s">
        <v>258</v>
      </c>
      <c r="E58" s="41"/>
      <c r="F58" s="50" t="s">
        <v>259</v>
      </c>
      <c r="G58" s="94">
        <f t="shared" si="4"/>
        <v>0</v>
      </c>
      <c r="H58" s="139"/>
      <c r="I58" s="90"/>
      <c r="J58" s="90"/>
      <c r="K58" s="90"/>
      <c r="L58" s="90"/>
      <c r="M58" s="90"/>
      <c r="N58" s="90"/>
      <c r="O58" s="90"/>
      <c r="P58" s="90"/>
      <c r="Q58" s="90"/>
      <c r="R58" s="90"/>
      <c r="S58" s="90"/>
      <c r="T58" s="90"/>
      <c r="U58" s="90"/>
      <c r="V58" s="90"/>
    </row>
    <row r="59" spans="1:22" ht="14.1" customHeight="1">
      <c r="A59" s="90"/>
      <c r="B59" s="84" t="s">
        <v>126</v>
      </c>
      <c r="C59" s="42"/>
      <c r="D59" s="50" t="s">
        <v>240</v>
      </c>
      <c r="E59" s="41"/>
      <c r="F59" s="50" t="s">
        <v>241</v>
      </c>
      <c r="G59" s="94">
        <f t="shared" si="4"/>
        <v>0</v>
      </c>
      <c r="H59" s="139"/>
      <c r="I59" s="90"/>
      <c r="J59" s="90"/>
      <c r="K59" s="90"/>
      <c r="L59" s="90"/>
      <c r="M59" s="90"/>
      <c r="N59" s="90"/>
      <c r="O59" s="90"/>
      <c r="P59" s="90"/>
      <c r="Q59" s="90"/>
      <c r="R59" s="90"/>
      <c r="S59" s="90"/>
      <c r="T59" s="90"/>
      <c r="U59" s="90"/>
      <c r="V59" s="90"/>
    </row>
    <row r="60" spans="1:22" ht="14.1" customHeight="1">
      <c r="A60" s="90"/>
      <c r="B60" s="84" t="s">
        <v>127</v>
      </c>
      <c r="C60" s="42"/>
      <c r="D60" s="50" t="s">
        <v>258</v>
      </c>
      <c r="E60" s="41"/>
      <c r="F60" s="50" t="s">
        <v>259</v>
      </c>
      <c r="G60" s="94">
        <f t="shared" si="4"/>
        <v>0</v>
      </c>
      <c r="H60" s="139"/>
      <c r="I60" s="90"/>
      <c r="J60" s="90"/>
      <c r="K60" s="90"/>
      <c r="L60" s="90"/>
      <c r="M60" s="90"/>
      <c r="N60" s="90"/>
      <c r="O60" s="90"/>
      <c r="P60" s="90"/>
      <c r="Q60" s="90"/>
      <c r="R60" s="90"/>
      <c r="S60" s="90"/>
      <c r="T60" s="90"/>
      <c r="U60" s="90"/>
      <c r="V60" s="90"/>
    </row>
    <row r="61" spans="1:22" ht="14.1" customHeight="1">
      <c r="A61" s="90"/>
      <c r="B61" s="84" t="s">
        <v>128</v>
      </c>
      <c r="C61" s="42"/>
      <c r="D61" s="50" t="s">
        <v>258</v>
      </c>
      <c r="E61" s="41"/>
      <c r="F61" s="50" t="s">
        <v>259</v>
      </c>
      <c r="G61" s="94">
        <f t="shared" si="4"/>
        <v>0</v>
      </c>
      <c r="H61" s="139"/>
      <c r="I61" s="90"/>
      <c r="J61" s="90"/>
      <c r="K61" s="90"/>
      <c r="L61" s="90"/>
      <c r="M61" s="90"/>
      <c r="N61" s="90"/>
      <c r="O61" s="90"/>
      <c r="P61" s="90"/>
      <c r="Q61" s="90"/>
      <c r="R61" s="90"/>
      <c r="S61" s="90"/>
      <c r="T61" s="90"/>
      <c r="U61" s="90"/>
      <c r="V61" s="90"/>
    </row>
    <row r="62" spans="1:22" ht="14.1" customHeight="1">
      <c r="A62" s="90"/>
      <c r="B62" s="84" t="s">
        <v>101</v>
      </c>
      <c r="C62" s="42"/>
      <c r="D62" s="50" t="s">
        <v>258</v>
      </c>
      <c r="E62" s="41"/>
      <c r="F62" s="50" t="s">
        <v>259</v>
      </c>
      <c r="G62" s="94">
        <f t="shared" si="4"/>
        <v>0</v>
      </c>
      <c r="H62" s="139"/>
      <c r="I62" s="90"/>
      <c r="J62" s="90"/>
      <c r="K62" s="90"/>
      <c r="L62" s="90"/>
      <c r="M62" s="90"/>
      <c r="N62" s="90"/>
      <c r="O62" s="90"/>
      <c r="P62" s="90"/>
      <c r="Q62" s="90"/>
      <c r="R62" s="90"/>
      <c r="S62" s="90"/>
      <c r="T62" s="90"/>
      <c r="U62" s="90"/>
      <c r="V62" s="90"/>
    </row>
    <row r="63" spans="1:22" ht="14.1" customHeight="1">
      <c r="A63" s="90"/>
      <c r="B63" s="84" t="s">
        <v>129</v>
      </c>
      <c r="C63" s="42"/>
      <c r="D63" s="50" t="s">
        <v>258</v>
      </c>
      <c r="E63" s="41"/>
      <c r="F63" s="50" t="s">
        <v>259</v>
      </c>
      <c r="G63" s="94">
        <f t="shared" si="4"/>
        <v>0</v>
      </c>
      <c r="H63" s="139"/>
      <c r="I63" s="90"/>
      <c r="J63" s="90"/>
      <c r="K63" s="90"/>
      <c r="L63" s="90"/>
      <c r="M63" s="90"/>
      <c r="N63" s="90"/>
      <c r="O63" s="90"/>
      <c r="P63" s="90"/>
      <c r="Q63" s="90"/>
      <c r="R63" s="90"/>
      <c r="S63" s="90"/>
      <c r="T63" s="90"/>
      <c r="U63" s="90"/>
      <c r="V63" s="90"/>
    </row>
    <row r="64" spans="1:22" ht="14.1" customHeight="1">
      <c r="A64" s="90"/>
      <c r="B64" s="147" t="s">
        <v>185</v>
      </c>
      <c r="C64" s="42"/>
      <c r="D64" s="148" t="s">
        <v>258</v>
      </c>
      <c r="E64" s="41"/>
      <c r="F64" s="148" t="s">
        <v>259</v>
      </c>
      <c r="G64" s="94">
        <f>ROUND(E64*C64,2)</f>
        <v>0</v>
      </c>
      <c r="H64" s="139"/>
      <c r="I64" s="90"/>
      <c r="J64" s="90"/>
      <c r="K64" s="90"/>
      <c r="L64" s="90"/>
      <c r="M64" s="90"/>
      <c r="N64" s="90"/>
      <c r="O64" s="90"/>
      <c r="P64" s="90"/>
      <c r="Q64" s="90"/>
      <c r="R64" s="90"/>
      <c r="S64" s="90"/>
      <c r="T64" s="90"/>
      <c r="U64" s="90"/>
      <c r="V64" s="90"/>
    </row>
    <row r="65" spans="1:22" ht="14.1" customHeight="1">
      <c r="A65" s="90"/>
      <c r="B65" s="147" t="s">
        <v>186</v>
      </c>
      <c r="C65" s="42"/>
      <c r="D65" s="148" t="s">
        <v>258</v>
      </c>
      <c r="E65" s="41"/>
      <c r="F65" s="148" t="s">
        <v>259</v>
      </c>
      <c r="G65" s="94">
        <f>ROUND(E65*C65,2)</f>
        <v>0</v>
      </c>
      <c r="H65" s="139"/>
      <c r="I65" s="90"/>
      <c r="J65" s="90"/>
      <c r="K65" s="90"/>
      <c r="L65" s="90"/>
      <c r="M65" s="90"/>
      <c r="N65" s="90"/>
      <c r="O65" s="90"/>
      <c r="P65" s="90"/>
      <c r="Q65" s="90"/>
      <c r="R65" s="90"/>
      <c r="S65" s="90"/>
      <c r="T65" s="90"/>
      <c r="U65" s="90"/>
      <c r="V65" s="90"/>
    </row>
    <row r="66" spans="1:22" ht="14.1" customHeight="1">
      <c r="A66" s="90"/>
      <c r="B66" s="81" t="s">
        <v>213</v>
      </c>
      <c r="C66" s="42"/>
      <c r="D66" s="42"/>
      <c r="E66" s="41"/>
      <c r="F66" s="42"/>
      <c r="G66" s="94">
        <f t="shared" si="4"/>
        <v>0</v>
      </c>
      <c r="H66" s="139"/>
      <c r="I66" s="90"/>
      <c r="J66" s="90"/>
      <c r="K66" s="90"/>
      <c r="L66" s="90"/>
      <c r="M66" s="90"/>
      <c r="N66" s="90"/>
      <c r="O66" s="90"/>
      <c r="P66" s="90"/>
      <c r="Q66" s="90"/>
      <c r="R66" s="90"/>
      <c r="S66" s="90"/>
      <c r="T66" s="90"/>
      <c r="U66" s="90"/>
      <c r="V66" s="90"/>
    </row>
    <row r="67" spans="1:22" ht="14.1" customHeight="1">
      <c r="A67" s="90"/>
      <c r="B67" s="81" t="s">
        <v>213</v>
      </c>
      <c r="C67" s="42"/>
      <c r="D67" s="42"/>
      <c r="E67" s="41"/>
      <c r="F67" s="42"/>
      <c r="G67" s="94">
        <f t="shared" si="4"/>
        <v>0</v>
      </c>
      <c r="H67" s="139"/>
      <c r="I67" s="90"/>
      <c r="J67" s="90"/>
      <c r="K67" s="90"/>
      <c r="L67" s="90"/>
      <c r="M67" s="90"/>
      <c r="N67" s="90"/>
      <c r="O67" s="90"/>
      <c r="P67" s="90"/>
      <c r="Q67" s="90"/>
      <c r="R67" s="90"/>
      <c r="S67" s="90"/>
      <c r="T67" s="90"/>
      <c r="U67" s="90"/>
      <c r="V67" s="90"/>
    </row>
    <row r="68" spans="1:22" ht="14.1" customHeight="1">
      <c r="A68" s="90"/>
      <c r="B68" s="81" t="s">
        <v>213</v>
      </c>
      <c r="C68" s="42"/>
      <c r="D68" s="42"/>
      <c r="E68" s="41"/>
      <c r="F68" s="42"/>
      <c r="G68" s="94">
        <f t="shared" si="4"/>
        <v>0</v>
      </c>
      <c r="H68" s="139"/>
      <c r="I68" s="90"/>
      <c r="J68" s="90"/>
      <c r="K68" s="90"/>
      <c r="L68" s="90"/>
      <c r="M68" s="90"/>
      <c r="N68" s="90"/>
      <c r="O68" s="90"/>
      <c r="P68" s="90"/>
      <c r="Q68" s="90"/>
      <c r="R68" s="90"/>
      <c r="S68" s="90"/>
      <c r="T68" s="90"/>
      <c r="U68" s="90"/>
      <c r="V68" s="90"/>
    </row>
    <row r="69" spans="1:22" ht="14.1" customHeight="1">
      <c r="A69" s="90"/>
      <c r="B69" s="23" t="s">
        <v>232</v>
      </c>
      <c r="C69" s="24"/>
      <c r="D69" s="24"/>
      <c r="E69" s="25"/>
      <c r="F69" s="51"/>
      <c r="G69" s="72">
        <f>SUM(G55:G68)</f>
        <v>0</v>
      </c>
      <c r="H69" s="139"/>
      <c r="I69" s="90"/>
      <c r="J69" s="90"/>
      <c r="K69" s="90"/>
      <c r="L69" s="90"/>
      <c r="M69" s="90"/>
      <c r="N69" s="90"/>
      <c r="O69" s="90"/>
      <c r="P69" s="90"/>
      <c r="Q69" s="90"/>
      <c r="R69" s="90"/>
      <c r="S69" s="90"/>
      <c r="T69" s="90"/>
      <c r="U69" s="90"/>
      <c r="V69" s="90"/>
    </row>
    <row r="70" spans="1:22" ht="15">
      <c r="A70" s="90"/>
      <c r="B70" s="98" t="s">
        <v>336</v>
      </c>
      <c r="C70" s="728" t="s">
        <v>230</v>
      </c>
      <c r="D70" s="729"/>
      <c r="E70" s="728" t="s">
        <v>231</v>
      </c>
      <c r="F70" s="729"/>
      <c r="G70" s="96" t="s">
        <v>232</v>
      </c>
      <c r="H70" s="139"/>
      <c r="I70" s="90"/>
      <c r="J70" s="90"/>
      <c r="K70" s="90"/>
      <c r="L70" s="90"/>
      <c r="M70" s="90"/>
      <c r="N70" s="90"/>
      <c r="O70" s="90"/>
      <c r="P70" s="90"/>
      <c r="Q70" s="90"/>
      <c r="R70" s="90"/>
      <c r="S70" s="90"/>
      <c r="T70" s="90"/>
      <c r="U70" s="90"/>
      <c r="V70" s="90"/>
    </row>
    <row r="71" spans="1:22" ht="14.1" customHeight="1">
      <c r="A71" s="90"/>
      <c r="B71" s="99" t="s">
        <v>92</v>
      </c>
      <c r="C71" s="43"/>
      <c r="D71" s="52" t="s">
        <v>243</v>
      </c>
      <c r="E71" s="41"/>
      <c r="F71" s="52" t="s">
        <v>244</v>
      </c>
      <c r="G71" s="94">
        <f t="shared" ref="G71:G87" si="5">ROUND(E71*C71,2)</f>
        <v>0</v>
      </c>
      <c r="H71" s="139"/>
      <c r="I71" s="90"/>
      <c r="J71" s="90"/>
      <c r="K71" s="90"/>
      <c r="L71" s="90"/>
      <c r="M71" s="90"/>
      <c r="N71" s="90"/>
      <c r="O71" s="90"/>
      <c r="P71" s="90"/>
      <c r="Q71" s="90"/>
      <c r="R71" s="90"/>
      <c r="S71" s="90"/>
      <c r="T71" s="90"/>
      <c r="U71" s="90"/>
      <c r="V71" s="90"/>
    </row>
    <row r="72" spans="1:22" ht="14.1" customHeight="1">
      <c r="A72" s="90"/>
      <c r="B72" s="99" t="s">
        <v>93</v>
      </c>
      <c r="C72" s="43"/>
      <c r="D72" s="52" t="s">
        <v>243</v>
      </c>
      <c r="E72" s="41"/>
      <c r="F72" s="52" t="s">
        <v>244</v>
      </c>
      <c r="G72" s="94">
        <f t="shared" si="5"/>
        <v>0</v>
      </c>
      <c r="H72" s="139"/>
      <c r="I72" s="90"/>
      <c r="J72" s="90"/>
      <c r="K72" s="90"/>
      <c r="L72" s="90"/>
      <c r="M72" s="90"/>
      <c r="N72" s="90"/>
      <c r="O72" s="90"/>
      <c r="P72" s="90"/>
      <c r="Q72" s="90"/>
      <c r="R72" s="90"/>
      <c r="S72" s="90"/>
      <c r="T72" s="90"/>
      <c r="U72" s="90"/>
      <c r="V72" s="90"/>
    </row>
    <row r="73" spans="1:22" ht="14.1" customHeight="1">
      <c r="A73" s="90"/>
      <c r="B73" s="99" t="s">
        <v>94</v>
      </c>
      <c r="C73" s="43"/>
      <c r="D73" s="52" t="s">
        <v>240</v>
      </c>
      <c r="E73" s="41"/>
      <c r="F73" s="52" t="s">
        <v>241</v>
      </c>
      <c r="G73" s="94">
        <f t="shared" si="5"/>
        <v>0</v>
      </c>
      <c r="H73" s="139"/>
      <c r="I73" s="90"/>
      <c r="J73" s="90"/>
      <c r="K73" s="90"/>
      <c r="L73" s="90"/>
      <c r="M73" s="90"/>
      <c r="N73" s="90"/>
      <c r="O73" s="90"/>
      <c r="P73" s="90"/>
      <c r="Q73" s="90"/>
      <c r="R73" s="90"/>
      <c r="S73" s="90"/>
      <c r="T73" s="90"/>
      <c r="U73" s="90"/>
      <c r="V73" s="90"/>
    </row>
    <row r="74" spans="1:22" ht="14.1" customHeight="1">
      <c r="A74" s="90"/>
      <c r="B74" s="99" t="s">
        <v>95</v>
      </c>
      <c r="C74" s="43"/>
      <c r="D74" s="52" t="s">
        <v>240</v>
      </c>
      <c r="E74" s="41"/>
      <c r="F74" s="52" t="s">
        <v>241</v>
      </c>
      <c r="G74" s="94">
        <f t="shared" si="5"/>
        <v>0</v>
      </c>
      <c r="H74" s="139"/>
      <c r="I74" s="90"/>
      <c r="J74" s="90"/>
      <c r="K74" s="90"/>
      <c r="L74" s="90"/>
      <c r="M74" s="90"/>
      <c r="N74" s="90"/>
      <c r="O74" s="90"/>
      <c r="P74" s="90"/>
      <c r="Q74" s="90"/>
      <c r="R74" s="90"/>
      <c r="S74" s="90"/>
      <c r="T74" s="90"/>
      <c r="U74" s="90"/>
      <c r="V74" s="90"/>
    </row>
    <row r="75" spans="1:22" ht="14.1" customHeight="1">
      <c r="A75" s="90"/>
      <c r="B75" s="99" t="s">
        <v>96</v>
      </c>
      <c r="C75" s="43"/>
      <c r="D75" s="52" t="s">
        <v>240</v>
      </c>
      <c r="E75" s="41"/>
      <c r="F75" s="52" t="s">
        <v>241</v>
      </c>
      <c r="G75" s="94">
        <f t="shared" si="5"/>
        <v>0</v>
      </c>
      <c r="H75" s="139"/>
      <c r="I75" s="90"/>
      <c r="J75" s="90"/>
      <c r="K75" s="90"/>
      <c r="L75" s="90"/>
      <c r="M75" s="90"/>
      <c r="N75" s="90"/>
      <c r="O75" s="90"/>
      <c r="P75" s="90"/>
      <c r="Q75" s="90"/>
      <c r="R75" s="90"/>
      <c r="S75" s="90"/>
      <c r="T75" s="90"/>
      <c r="U75" s="90"/>
      <c r="V75" s="90"/>
    </row>
    <row r="76" spans="1:22" ht="14.1" customHeight="1">
      <c r="A76" s="90"/>
      <c r="B76" s="99" t="s">
        <v>97</v>
      </c>
      <c r="C76" s="43"/>
      <c r="D76" s="52" t="s">
        <v>240</v>
      </c>
      <c r="E76" s="41"/>
      <c r="F76" s="52" t="s">
        <v>241</v>
      </c>
      <c r="G76" s="94">
        <f t="shared" si="5"/>
        <v>0</v>
      </c>
      <c r="H76" s="139"/>
      <c r="I76" s="90"/>
      <c r="J76" s="90"/>
      <c r="K76" s="90"/>
      <c r="L76" s="90"/>
      <c r="M76" s="90"/>
      <c r="N76" s="90"/>
      <c r="O76" s="90"/>
      <c r="P76" s="90"/>
      <c r="Q76" s="90"/>
      <c r="R76" s="90"/>
      <c r="S76" s="90"/>
      <c r="T76" s="90"/>
      <c r="U76" s="90"/>
      <c r="V76" s="90"/>
    </row>
    <row r="77" spans="1:22" ht="14.1" customHeight="1">
      <c r="A77" s="90"/>
      <c r="B77" s="99" t="s">
        <v>98</v>
      </c>
      <c r="C77" s="43"/>
      <c r="D77" s="52" t="s">
        <v>240</v>
      </c>
      <c r="E77" s="41"/>
      <c r="F77" s="52" t="s">
        <v>241</v>
      </c>
      <c r="G77" s="94">
        <f t="shared" si="5"/>
        <v>0</v>
      </c>
      <c r="H77" s="139"/>
      <c r="I77" s="90"/>
      <c r="J77" s="90"/>
      <c r="K77" s="90"/>
      <c r="L77" s="90"/>
      <c r="M77" s="90"/>
      <c r="N77" s="90"/>
      <c r="O77" s="90"/>
      <c r="P77" s="90"/>
      <c r="Q77" s="90"/>
      <c r="R77" s="90"/>
      <c r="S77" s="90"/>
      <c r="T77" s="90"/>
      <c r="U77" s="90"/>
      <c r="V77" s="90"/>
    </row>
    <row r="78" spans="1:22" ht="14.1" customHeight="1">
      <c r="A78" s="90"/>
      <c r="B78" s="99" t="s">
        <v>99</v>
      </c>
      <c r="C78" s="43"/>
      <c r="D78" s="52" t="s">
        <v>240</v>
      </c>
      <c r="E78" s="41"/>
      <c r="F78" s="52" t="s">
        <v>241</v>
      </c>
      <c r="G78" s="94">
        <f t="shared" si="5"/>
        <v>0</v>
      </c>
      <c r="H78" s="139"/>
      <c r="I78" s="90"/>
      <c r="J78" s="90"/>
      <c r="K78" s="90"/>
      <c r="L78" s="90"/>
      <c r="M78" s="90"/>
      <c r="N78" s="90"/>
      <c r="O78" s="90"/>
      <c r="P78" s="90"/>
      <c r="Q78" s="90"/>
      <c r="R78" s="90"/>
      <c r="S78" s="90"/>
      <c r="T78" s="90"/>
      <c r="U78" s="90"/>
      <c r="V78" s="90"/>
    </row>
    <row r="79" spans="1:22" ht="14.1" customHeight="1">
      <c r="A79" s="90"/>
      <c r="B79" s="99" t="s">
        <v>277</v>
      </c>
      <c r="C79" s="43"/>
      <c r="D79" s="52" t="s">
        <v>240</v>
      </c>
      <c r="E79" s="41"/>
      <c r="F79" s="52" t="s">
        <v>241</v>
      </c>
      <c r="G79" s="94">
        <f t="shared" si="5"/>
        <v>0</v>
      </c>
      <c r="H79" s="139"/>
      <c r="I79" s="90"/>
      <c r="J79" s="90"/>
      <c r="K79" s="90"/>
      <c r="L79" s="90"/>
      <c r="M79" s="90"/>
      <c r="N79" s="90"/>
      <c r="O79" s="90"/>
      <c r="P79" s="90"/>
      <c r="Q79" s="90"/>
      <c r="R79" s="90"/>
      <c r="S79" s="90"/>
      <c r="T79" s="90"/>
      <c r="U79" s="90"/>
      <c r="V79" s="90"/>
    </row>
    <row r="80" spans="1:22" ht="14.1" customHeight="1">
      <c r="A80" s="90"/>
      <c r="B80" s="99" t="s">
        <v>130</v>
      </c>
      <c r="C80" s="43"/>
      <c r="D80" s="52" t="s">
        <v>240</v>
      </c>
      <c r="E80" s="41"/>
      <c r="F80" s="52" t="s">
        <v>241</v>
      </c>
      <c r="G80" s="94">
        <f t="shared" si="5"/>
        <v>0</v>
      </c>
      <c r="H80" s="139"/>
      <c r="I80" s="90"/>
      <c r="J80" s="90"/>
      <c r="K80" s="90"/>
      <c r="L80" s="90"/>
      <c r="M80" s="90"/>
      <c r="N80" s="90"/>
      <c r="O80" s="90"/>
      <c r="P80" s="90"/>
      <c r="Q80" s="90"/>
      <c r="R80" s="90"/>
      <c r="S80" s="90"/>
      <c r="T80" s="90"/>
      <c r="U80" s="90"/>
      <c r="V80" s="90"/>
    </row>
    <row r="81" spans="1:22" ht="14.1" customHeight="1">
      <c r="A81" s="90"/>
      <c r="B81" s="99" t="s">
        <v>278</v>
      </c>
      <c r="C81" s="43"/>
      <c r="D81" s="52" t="s">
        <v>240</v>
      </c>
      <c r="E81" s="41"/>
      <c r="F81" s="52" t="s">
        <v>241</v>
      </c>
      <c r="G81" s="94">
        <f t="shared" si="5"/>
        <v>0</v>
      </c>
      <c r="H81" s="139"/>
      <c r="I81" s="90"/>
      <c r="J81" s="90"/>
      <c r="K81" s="90"/>
      <c r="L81" s="90"/>
      <c r="M81" s="90"/>
      <c r="N81" s="90"/>
      <c r="O81" s="90"/>
      <c r="P81" s="90"/>
      <c r="Q81" s="90"/>
      <c r="R81" s="90"/>
      <c r="S81" s="90"/>
      <c r="T81" s="90"/>
      <c r="U81" s="90"/>
      <c r="V81" s="90"/>
    </row>
    <row r="82" spans="1:22" ht="14.1" customHeight="1">
      <c r="A82" s="90"/>
      <c r="B82" s="99" t="s">
        <v>100</v>
      </c>
      <c r="C82" s="43"/>
      <c r="D82" s="52" t="s">
        <v>240</v>
      </c>
      <c r="E82" s="41"/>
      <c r="F82" s="52" t="s">
        <v>241</v>
      </c>
      <c r="G82" s="94">
        <f t="shared" si="5"/>
        <v>0</v>
      </c>
      <c r="H82" s="139"/>
      <c r="I82" s="90"/>
      <c r="J82" s="90"/>
      <c r="K82" s="90"/>
      <c r="L82" s="90"/>
      <c r="M82" s="90"/>
      <c r="N82" s="90"/>
      <c r="O82" s="90"/>
      <c r="P82" s="90"/>
      <c r="Q82" s="90"/>
      <c r="R82" s="90"/>
      <c r="S82" s="90"/>
      <c r="T82" s="90"/>
      <c r="U82" s="90"/>
      <c r="V82" s="90"/>
    </row>
    <row r="83" spans="1:22" ht="14.1" customHeight="1">
      <c r="A83" s="90"/>
      <c r="B83" s="149" t="s">
        <v>187</v>
      </c>
      <c r="C83" s="43"/>
      <c r="D83" s="150" t="s">
        <v>240</v>
      </c>
      <c r="E83" s="41"/>
      <c r="F83" s="150" t="s">
        <v>241</v>
      </c>
      <c r="G83" s="94">
        <f t="shared" si="5"/>
        <v>0</v>
      </c>
      <c r="H83" s="139"/>
      <c r="I83" s="90"/>
      <c r="J83" s="90"/>
      <c r="K83" s="90"/>
      <c r="L83" s="90"/>
      <c r="M83" s="90"/>
      <c r="N83" s="90"/>
      <c r="O83" s="90"/>
      <c r="P83" s="90"/>
      <c r="Q83" s="90"/>
      <c r="R83" s="90"/>
      <c r="S83" s="90"/>
      <c r="T83" s="90"/>
      <c r="U83" s="90"/>
      <c r="V83" s="90"/>
    </row>
    <row r="84" spans="1:22" ht="14.1" customHeight="1">
      <c r="A84" s="90"/>
      <c r="B84" s="149" t="s">
        <v>188</v>
      </c>
      <c r="C84" s="43"/>
      <c r="D84" s="150" t="s">
        <v>243</v>
      </c>
      <c r="E84" s="41"/>
      <c r="F84" s="150" t="s">
        <v>244</v>
      </c>
      <c r="G84" s="94">
        <f t="shared" si="5"/>
        <v>0</v>
      </c>
      <c r="H84" s="139"/>
      <c r="I84" s="90"/>
      <c r="J84" s="90"/>
      <c r="K84" s="90"/>
      <c r="L84" s="90"/>
      <c r="M84" s="90"/>
      <c r="N84" s="90"/>
      <c r="O84" s="90"/>
      <c r="P84" s="90"/>
      <c r="Q84" s="90"/>
      <c r="R84" s="90"/>
      <c r="S84" s="90"/>
      <c r="T84" s="90"/>
      <c r="U84" s="90"/>
      <c r="V84" s="90"/>
    </row>
    <row r="85" spans="1:22" ht="14.1" customHeight="1">
      <c r="A85" s="90"/>
      <c r="B85" s="149" t="s">
        <v>189</v>
      </c>
      <c r="C85" s="43"/>
      <c r="D85" s="150" t="s">
        <v>240</v>
      </c>
      <c r="E85" s="41"/>
      <c r="F85" s="150" t="s">
        <v>241</v>
      </c>
      <c r="G85" s="94">
        <f t="shared" si="5"/>
        <v>0</v>
      </c>
      <c r="H85" s="139"/>
      <c r="I85" s="90"/>
      <c r="J85" s="90"/>
      <c r="K85" s="90"/>
      <c r="L85" s="90"/>
      <c r="M85" s="90"/>
      <c r="N85" s="90"/>
      <c r="O85" s="90"/>
      <c r="P85" s="90"/>
      <c r="Q85" s="90"/>
      <c r="R85" s="90"/>
      <c r="S85" s="90"/>
      <c r="T85" s="90"/>
      <c r="U85" s="90"/>
      <c r="V85" s="90"/>
    </row>
    <row r="86" spans="1:22" ht="14.1" customHeight="1">
      <c r="A86" s="90"/>
      <c r="B86" s="81" t="s">
        <v>213</v>
      </c>
      <c r="C86" s="43"/>
      <c r="D86" s="43"/>
      <c r="E86" s="41"/>
      <c r="F86" s="43"/>
      <c r="G86" s="94">
        <f t="shared" si="5"/>
        <v>0</v>
      </c>
      <c r="H86" s="139"/>
      <c r="I86" s="90"/>
      <c r="J86" s="90"/>
      <c r="K86" s="90"/>
      <c r="L86" s="90"/>
      <c r="M86" s="90"/>
      <c r="N86" s="90"/>
      <c r="O86" s="90"/>
      <c r="P86" s="90"/>
      <c r="Q86" s="90"/>
      <c r="R86" s="90"/>
      <c r="S86" s="90"/>
      <c r="T86" s="90"/>
      <c r="U86" s="90"/>
      <c r="V86" s="90"/>
    </row>
    <row r="87" spans="1:22" ht="14.1" customHeight="1">
      <c r="A87" s="90"/>
      <c r="B87" s="81" t="s">
        <v>213</v>
      </c>
      <c r="C87" s="43"/>
      <c r="D87" s="43"/>
      <c r="E87" s="41"/>
      <c r="F87" s="43"/>
      <c r="G87" s="94">
        <f t="shared" si="5"/>
        <v>0</v>
      </c>
      <c r="H87" s="139"/>
      <c r="I87" s="90"/>
      <c r="J87" s="90"/>
      <c r="K87" s="90"/>
      <c r="L87" s="90"/>
      <c r="M87" s="90"/>
      <c r="N87" s="90"/>
      <c r="O87" s="90"/>
      <c r="P87" s="90"/>
      <c r="Q87" s="90"/>
      <c r="R87" s="90"/>
      <c r="S87" s="90"/>
      <c r="T87" s="90"/>
      <c r="U87" s="90"/>
      <c r="V87" s="90"/>
    </row>
    <row r="88" spans="1:22" ht="14.1" customHeight="1">
      <c r="A88" s="90"/>
      <c r="B88" s="26" t="s">
        <v>232</v>
      </c>
      <c r="C88" s="27"/>
      <c r="D88" s="27"/>
      <c r="E88" s="28"/>
      <c r="F88" s="29"/>
      <c r="G88" s="73">
        <f>SUM(G71:G87)</f>
        <v>0</v>
      </c>
      <c r="H88" s="139"/>
      <c r="I88" s="90"/>
      <c r="J88" s="90"/>
      <c r="K88" s="90"/>
      <c r="L88" s="90"/>
      <c r="M88" s="90"/>
      <c r="N88" s="90"/>
      <c r="O88" s="90"/>
      <c r="P88" s="90"/>
      <c r="Q88" s="90"/>
      <c r="R88" s="90"/>
      <c r="S88" s="90"/>
      <c r="T88" s="90"/>
      <c r="U88" s="90"/>
      <c r="V88" s="90"/>
    </row>
    <row r="89" spans="1:22" ht="15">
      <c r="A89" s="90"/>
      <c r="B89" s="98" t="s">
        <v>279</v>
      </c>
      <c r="C89" s="728" t="s">
        <v>230</v>
      </c>
      <c r="D89" s="729"/>
      <c r="E89" s="728" t="s">
        <v>231</v>
      </c>
      <c r="F89" s="729"/>
      <c r="G89" s="96" t="s">
        <v>232</v>
      </c>
      <c r="H89" s="139"/>
      <c r="I89" s="90"/>
      <c r="J89" s="90"/>
      <c r="K89" s="90"/>
      <c r="L89" s="90"/>
      <c r="M89" s="90"/>
      <c r="N89" s="90"/>
      <c r="O89" s="90"/>
      <c r="P89" s="90"/>
      <c r="Q89" s="90"/>
      <c r="R89" s="90"/>
      <c r="S89" s="90"/>
      <c r="T89" s="90"/>
      <c r="U89" s="90"/>
      <c r="V89" s="90"/>
    </row>
    <row r="90" spans="1:22" ht="14.1" customHeight="1">
      <c r="A90" s="90"/>
      <c r="B90" s="99" t="s">
        <v>83</v>
      </c>
      <c r="C90" s="43"/>
      <c r="D90" s="52" t="s">
        <v>258</v>
      </c>
      <c r="E90" s="41"/>
      <c r="F90" s="52" t="s">
        <v>259</v>
      </c>
      <c r="G90" s="94">
        <f t="shared" ref="G90:G97" si="6">ROUND(E90*C90,2)</f>
        <v>0</v>
      </c>
      <c r="H90" s="139"/>
      <c r="I90" s="90"/>
      <c r="J90" s="90"/>
      <c r="K90" s="90"/>
      <c r="L90" s="90"/>
      <c r="M90" s="90"/>
      <c r="N90" s="90"/>
      <c r="O90" s="90"/>
      <c r="P90" s="90"/>
      <c r="Q90" s="90"/>
      <c r="R90" s="90"/>
      <c r="S90" s="90"/>
      <c r="T90" s="90"/>
      <c r="U90" s="90"/>
      <c r="V90" s="90"/>
    </row>
    <row r="91" spans="1:22" ht="14.1" customHeight="1">
      <c r="A91" s="90"/>
      <c r="B91" s="99" t="s">
        <v>85</v>
      </c>
      <c r="C91" s="43"/>
      <c r="D91" s="52" t="s">
        <v>258</v>
      </c>
      <c r="E91" s="41"/>
      <c r="F91" s="52" t="s">
        <v>259</v>
      </c>
      <c r="G91" s="94">
        <f t="shared" si="6"/>
        <v>0</v>
      </c>
      <c r="H91" s="139"/>
      <c r="I91" s="90"/>
      <c r="J91" s="90"/>
      <c r="K91" s="90"/>
      <c r="L91" s="90"/>
      <c r="M91" s="90"/>
      <c r="N91" s="90"/>
      <c r="O91" s="90"/>
      <c r="P91" s="90"/>
      <c r="Q91" s="90"/>
      <c r="R91" s="90"/>
      <c r="S91" s="90"/>
      <c r="T91" s="90"/>
      <c r="U91" s="90"/>
      <c r="V91" s="90"/>
    </row>
    <row r="92" spans="1:22" ht="14.1" customHeight="1">
      <c r="A92" s="90"/>
      <c r="B92" s="99" t="s">
        <v>221</v>
      </c>
      <c r="C92" s="43"/>
      <c r="D92" s="52" t="s">
        <v>258</v>
      </c>
      <c r="E92" s="41"/>
      <c r="F92" s="52" t="s">
        <v>259</v>
      </c>
      <c r="G92" s="94">
        <f t="shared" si="6"/>
        <v>0</v>
      </c>
      <c r="H92" s="139"/>
      <c r="I92" s="90"/>
      <c r="J92" s="90"/>
      <c r="K92" s="90"/>
      <c r="L92" s="90"/>
      <c r="M92" s="90"/>
      <c r="N92" s="90"/>
      <c r="O92" s="90"/>
      <c r="P92" s="90"/>
      <c r="Q92" s="90"/>
      <c r="R92" s="90"/>
      <c r="S92" s="90"/>
      <c r="T92" s="90"/>
      <c r="U92" s="90"/>
      <c r="V92" s="90"/>
    </row>
    <row r="93" spans="1:22" ht="14.1" customHeight="1">
      <c r="A93" s="90"/>
      <c r="B93" s="99" t="s">
        <v>280</v>
      </c>
      <c r="C93" s="43"/>
      <c r="D93" s="52" t="s">
        <v>258</v>
      </c>
      <c r="E93" s="41"/>
      <c r="F93" s="52" t="s">
        <v>259</v>
      </c>
      <c r="G93" s="94">
        <f t="shared" si="6"/>
        <v>0</v>
      </c>
      <c r="H93" s="139"/>
      <c r="I93" s="90"/>
      <c r="J93" s="90"/>
      <c r="K93" s="90"/>
      <c r="L93" s="90"/>
      <c r="M93" s="90"/>
      <c r="N93" s="90"/>
      <c r="O93" s="90"/>
      <c r="P93" s="90"/>
      <c r="Q93" s="90"/>
      <c r="R93" s="90"/>
      <c r="S93" s="90"/>
      <c r="T93" s="90"/>
      <c r="U93" s="90"/>
      <c r="V93" s="90"/>
    </row>
    <row r="94" spans="1:22" ht="14.1" customHeight="1">
      <c r="A94" s="90"/>
      <c r="B94" s="149" t="s">
        <v>190</v>
      </c>
      <c r="C94" s="43"/>
      <c r="D94" s="150" t="s">
        <v>258</v>
      </c>
      <c r="E94" s="41"/>
      <c r="F94" s="150" t="s">
        <v>259</v>
      </c>
      <c r="G94" s="94">
        <f>ROUND(E94*C94,2)</f>
        <v>0</v>
      </c>
      <c r="H94" s="139"/>
      <c r="I94" s="90"/>
      <c r="J94" s="90"/>
      <c r="K94" s="90"/>
      <c r="L94" s="90"/>
      <c r="M94" s="90"/>
      <c r="N94" s="90"/>
      <c r="O94" s="90"/>
      <c r="P94" s="90"/>
      <c r="Q94" s="90"/>
      <c r="R94" s="90"/>
      <c r="S94" s="90"/>
      <c r="T94" s="90"/>
      <c r="U94" s="90"/>
      <c r="V94" s="90"/>
    </row>
    <row r="95" spans="1:22" ht="14.1" customHeight="1">
      <c r="A95" s="90"/>
      <c r="B95" s="149" t="s">
        <v>191</v>
      </c>
      <c r="C95" s="43"/>
      <c r="D95" s="150" t="s">
        <v>258</v>
      </c>
      <c r="E95" s="41"/>
      <c r="F95" s="150" t="s">
        <v>259</v>
      </c>
      <c r="G95" s="94">
        <f>ROUND(E95*C95,2)</f>
        <v>0</v>
      </c>
      <c r="H95" s="139"/>
      <c r="I95" s="90"/>
      <c r="J95" s="90"/>
      <c r="K95" s="90"/>
      <c r="L95" s="90"/>
      <c r="M95" s="90"/>
      <c r="N95" s="90"/>
      <c r="O95" s="90"/>
      <c r="P95" s="90"/>
      <c r="Q95" s="90"/>
      <c r="R95" s="90"/>
      <c r="S95" s="90"/>
      <c r="T95" s="90"/>
      <c r="U95" s="90"/>
      <c r="V95" s="90"/>
    </row>
    <row r="96" spans="1:22" ht="14.1" customHeight="1">
      <c r="A96" s="90"/>
      <c r="B96" s="81" t="s">
        <v>213</v>
      </c>
      <c r="C96" s="43"/>
      <c r="D96" s="43"/>
      <c r="E96" s="41"/>
      <c r="F96" s="43"/>
      <c r="G96" s="94">
        <f t="shared" si="6"/>
        <v>0</v>
      </c>
      <c r="H96" s="139"/>
      <c r="I96" s="90"/>
      <c r="J96" s="90"/>
      <c r="K96" s="90"/>
      <c r="L96" s="90"/>
      <c r="M96" s="90"/>
      <c r="N96" s="90"/>
      <c r="O96" s="90"/>
      <c r="P96" s="90"/>
      <c r="Q96" s="90"/>
      <c r="R96" s="90"/>
      <c r="S96" s="90"/>
      <c r="T96" s="90"/>
      <c r="U96" s="90"/>
      <c r="V96" s="90"/>
    </row>
    <row r="97" spans="1:22" ht="14.1" customHeight="1">
      <c r="A97" s="90"/>
      <c r="B97" s="81" t="s">
        <v>213</v>
      </c>
      <c r="C97" s="43"/>
      <c r="D97" s="43"/>
      <c r="E97" s="41"/>
      <c r="F97" s="43"/>
      <c r="G97" s="94">
        <f t="shared" si="6"/>
        <v>0</v>
      </c>
      <c r="H97" s="139"/>
      <c r="I97" s="90"/>
      <c r="J97" s="90"/>
      <c r="K97" s="90"/>
      <c r="L97" s="90"/>
      <c r="M97" s="90"/>
      <c r="N97" s="90"/>
      <c r="O97" s="90"/>
      <c r="P97" s="90"/>
      <c r="Q97" s="90"/>
      <c r="R97" s="90"/>
      <c r="S97" s="90"/>
      <c r="T97" s="90"/>
      <c r="U97" s="90"/>
      <c r="V97" s="90"/>
    </row>
    <row r="98" spans="1:22" ht="14.1" customHeight="1">
      <c r="A98" s="90"/>
      <c r="B98" s="26" t="s">
        <v>232</v>
      </c>
      <c r="C98" s="27"/>
      <c r="D98" s="27"/>
      <c r="E98" s="28"/>
      <c r="F98" s="53"/>
      <c r="G98" s="73">
        <f>SUM(G90:G97)</f>
        <v>0</v>
      </c>
      <c r="H98" s="139"/>
      <c r="I98" s="90"/>
      <c r="J98" s="90"/>
      <c r="K98" s="90"/>
      <c r="L98" s="90"/>
      <c r="M98" s="90"/>
      <c r="N98" s="90"/>
      <c r="O98" s="90"/>
      <c r="P98" s="90"/>
      <c r="Q98" s="90"/>
      <c r="R98" s="90"/>
      <c r="S98" s="90"/>
      <c r="T98" s="90"/>
      <c r="U98" s="90"/>
      <c r="V98" s="90"/>
    </row>
    <row r="99" spans="1:22" ht="15">
      <c r="A99" s="90"/>
      <c r="B99" s="100" t="s">
        <v>281</v>
      </c>
      <c r="C99" s="728" t="s">
        <v>230</v>
      </c>
      <c r="D99" s="729"/>
      <c r="E99" s="728" t="s">
        <v>231</v>
      </c>
      <c r="F99" s="729"/>
      <c r="G99" s="96" t="s">
        <v>232</v>
      </c>
      <c r="H99" s="139"/>
      <c r="I99" s="90"/>
      <c r="J99" s="90"/>
      <c r="K99" s="90"/>
      <c r="L99" s="90"/>
      <c r="M99" s="90"/>
      <c r="N99" s="90"/>
      <c r="O99" s="90"/>
      <c r="P99" s="90"/>
      <c r="Q99" s="90"/>
      <c r="R99" s="90"/>
      <c r="S99" s="90"/>
      <c r="T99" s="90"/>
      <c r="U99" s="90"/>
      <c r="V99" s="90"/>
    </row>
    <row r="100" spans="1:22" ht="14.1" customHeight="1">
      <c r="A100" s="90"/>
      <c r="B100" s="101" t="s">
        <v>282</v>
      </c>
      <c r="C100" s="44"/>
      <c r="D100" s="54" t="s">
        <v>258</v>
      </c>
      <c r="E100" s="41"/>
      <c r="F100" s="54" t="s">
        <v>259</v>
      </c>
      <c r="G100" s="94">
        <f t="shared" ref="G100:G106" si="7">ROUND(E100*C100,2)</f>
        <v>0</v>
      </c>
      <c r="H100" s="139"/>
      <c r="I100" s="90"/>
      <c r="J100" s="90"/>
      <c r="K100" s="90"/>
      <c r="L100" s="90"/>
      <c r="M100" s="90"/>
      <c r="N100" s="90"/>
      <c r="O100" s="90"/>
      <c r="P100" s="90"/>
      <c r="Q100" s="90"/>
      <c r="R100" s="90"/>
      <c r="S100" s="90"/>
      <c r="T100" s="90"/>
      <c r="U100" s="90"/>
      <c r="V100" s="90"/>
    </row>
    <row r="101" spans="1:22" ht="14.1" customHeight="1">
      <c r="A101" s="90"/>
      <c r="B101" s="102" t="s">
        <v>102</v>
      </c>
      <c r="C101" s="44"/>
      <c r="D101" s="54" t="s">
        <v>258</v>
      </c>
      <c r="E101" s="41"/>
      <c r="F101" s="54" t="s">
        <v>259</v>
      </c>
      <c r="G101" s="94">
        <f t="shared" si="7"/>
        <v>0</v>
      </c>
      <c r="H101" s="139"/>
      <c r="I101" s="90"/>
      <c r="J101" s="90"/>
      <c r="K101" s="90"/>
      <c r="L101" s="90"/>
      <c r="M101" s="90"/>
      <c r="N101" s="90"/>
      <c r="O101" s="90"/>
      <c r="P101" s="90"/>
      <c r="Q101" s="90"/>
      <c r="R101" s="90"/>
      <c r="S101" s="90"/>
      <c r="T101" s="90"/>
      <c r="U101" s="90"/>
      <c r="V101" s="90"/>
    </row>
    <row r="102" spans="1:22" ht="14.1" customHeight="1">
      <c r="A102" s="90"/>
      <c r="B102" s="101" t="s">
        <v>103</v>
      </c>
      <c r="C102" s="44"/>
      <c r="D102" s="54" t="s">
        <v>258</v>
      </c>
      <c r="E102" s="41"/>
      <c r="F102" s="54" t="s">
        <v>259</v>
      </c>
      <c r="G102" s="94">
        <f t="shared" si="7"/>
        <v>0</v>
      </c>
      <c r="H102" s="139"/>
      <c r="I102" s="90"/>
      <c r="J102" s="90"/>
      <c r="K102" s="90"/>
      <c r="L102" s="90"/>
      <c r="M102" s="90"/>
      <c r="N102" s="90"/>
      <c r="O102" s="90"/>
      <c r="P102" s="90"/>
      <c r="Q102" s="90"/>
      <c r="R102" s="90"/>
      <c r="S102" s="90"/>
      <c r="T102" s="90"/>
      <c r="U102" s="90"/>
      <c r="V102" s="90"/>
    </row>
    <row r="103" spans="1:22" ht="14.1" customHeight="1">
      <c r="A103" s="90"/>
      <c r="B103" s="101" t="s">
        <v>104</v>
      </c>
      <c r="C103" s="44"/>
      <c r="D103" s="54" t="s">
        <v>258</v>
      </c>
      <c r="E103" s="41"/>
      <c r="F103" s="54" t="s">
        <v>259</v>
      </c>
      <c r="G103" s="94">
        <f t="shared" si="7"/>
        <v>0</v>
      </c>
      <c r="H103" s="139"/>
      <c r="I103" s="90"/>
      <c r="J103" s="90"/>
      <c r="K103" s="90"/>
      <c r="L103" s="90"/>
      <c r="M103" s="90"/>
      <c r="N103" s="90"/>
      <c r="O103" s="90"/>
      <c r="P103" s="90"/>
      <c r="Q103" s="90"/>
      <c r="R103" s="90"/>
      <c r="S103" s="90"/>
      <c r="T103" s="90"/>
      <c r="U103" s="90"/>
      <c r="V103" s="90"/>
    </row>
    <row r="104" spans="1:22" ht="14.1" customHeight="1">
      <c r="A104" s="90"/>
      <c r="B104" s="151" t="s">
        <v>192</v>
      </c>
      <c r="C104" s="44"/>
      <c r="D104" s="152" t="s">
        <v>258</v>
      </c>
      <c r="E104" s="41"/>
      <c r="F104" s="152" t="s">
        <v>259</v>
      </c>
      <c r="G104" s="94">
        <f>ROUND(E104*C104,2)</f>
        <v>0</v>
      </c>
      <c r="H104" s="139"/>
      <c r="I104" s="90"/>
      <c r="J104" s="90"/>
      <c r="K104" s="90"/>
      <c r="L104" s="90"/>
      <c r="M104" s="90"/>
      <c r="N104" s="90"/>
      <c r="O104" s="90"/>
      <c r="P104" s="90"/>
      <c r="Q104" s="90"/>
      <c r="R104" s="90"/>
      <c r="S104" s="90"/>
      <c r="T104" s="90"/>
      <c r="U104" s="90"/>
      <c r="V104" s="90"/>
    </row>
    <row r="105" spans="1:22" ht="14.1" customHeight="1">
      <c r="A105" s="90"/>
      <c r="B105" s="81" t="s">
        <v>213</v>
      </c>
      <c r="C105" s="44"/>
      <c r="D105" s="44"/>
      <c r="E105" s="41"/>
      <c r="F105" s="44"/>
      <c r="G105" s="94">
        <f t="shared" si="7"/>
        <v>0</v>
      </c>
      <c r="H105" s="139"/>
      <c r="I105" s="90"/>
      <c r="J105" s="90"/>
      <c r="K105" s="90"/>
      <c r="L105" s="90"/>
      <c r="M105" s="90"/>
      <c r="N105" s="90"/>
      <c r="O105" s="90"/>
      <c r="P105" s="90"/>
      <c r="Q105" s="90"/>
      <c r="R105" s="90"/>
      <c r="S105" s="90"/>
      <c r="T105" s="90"/>
      <c r="U105" s="90"/>
      <c r="V105" s="90"/>
    </row>
    <row r="106" spans="1:22" ht="14.1" customHeight="1">
      <c r="A106" s="90"/>
      <c r="B106" s="81" t="s">
        <v>213</v>
      </c>
      <c r="C106" s="44"/>
      <c r="D106" s="44"/>
      <c r="E106" s="41"/>
      <c r="F106" s="44"/>
      <c r="G106" s="94">
        <f t="shared" si="7"/>
        <v>0</v>
      </c>
      <c r="H106" s="139"/>
      <c r="I106" s="90"/>
      <c r="J106" s="90"/>
      <c r="K106" s="90"/>
      <c r="L106" s="90"/>
      <c r="M106" s="90"/>
      <c r="N106" s="90"/>
      <c r="O106" s="90"/>
      <c r="P106" s="90"/>
      <c r="Q106" s="90"/>
      <c r="R106" s="90"/>
      <c r="S106" s="90"/>
      <c r="T106" s="90"/>
      <c r="U106" s="90"/>
      <c r="V106" s="90"/>
    </row>
    <row r="107" spans="1:22" ht="14.1" customHeight="1">
      <c r="A107" s="90"/>
      <c r="B107" s="30" t="s">
        <v>232</v>
      </c>
      <c r="C107" s="31"/>
      <c r="D107" s="31"/>
      <c r="E107" s="32"/>
      <c r="F107" s="55"/>
      <c r="G107" s="74">
        <f>SUM(G100:G106)</f>
        <v>0</v>
      </c>
      <c r="H107" s="139"/>
      <c r="I107" s="90"/>
      <c r="J107" s="90"/>
      <c r="K107" s="90"/>
      <c r="L107" s="90"/>
      <c r="M107" s="90"/>
      <c r="N107" s="90"/>
      <c r="O107" s="90"/>
      <c r="P107" s="90"/>
      <c r="Q107" s="90"/>
      <c r="R107" s="90"/>
      <c r="S107" s="90"/>
      <c r="T107" s="90"/>
      <c r="U107" s="90"/>
      <c r="V107" s="90"/>
    </row>
    <row r="108" spans="1:22" ht="15">
      <c r="A108" s="90"/>
      <c r="B108" s="100" t="s">
        <v>283</v>
      </c>
      <c r="C108" s="728" t="s">
        <v>230</v>
      </c>
      <c r="D108" s="729"/>
      <c r="E108" s="728" t="s">
        <v>231</v>
      </c>
      <c r="F108" s="729"/>
      <c r="G108" s="96" t="s">
        <v>232</v>
      </c>
      <c r="H108" s="139"/>
      <c r="I108" s="90"/>
      <c r="J108" s="90"/>
      <c r="K108" s="90"/>
      <c r="L108" s="90"/>
      <c r="M108" s="90"/>
      <c r="N108" s="90"/>
      <c r="O108" s="90"/>
      <c r="P108" s="90"/>
      <c r="Q108" s="90"/>
      <c r="R108" s="90"/>
      <c r="S108" s="90"/>
      <c r="T108" s="90"/>
      <c r="U108" s="90"/>
      <c r="V108" s="90"/>
    </row>
    <row r="109" spans="1:22" ht="14.1" customHeight="1">
      <c r="A109" s="90"/>
      <c r="B109" s="101" t="s">
        <v>107</v>
      </c>
      <c r="C109" s="44"/>
      <c r="D109" s="54" t="s">
        <v>258</v>
      </c>
      <c r="E109" s="41"/>
      <c r="F109" s="54" t="s">
        <v>259</v>
      </c>
      <c r="G109" s="94">
        <f>ROUND(E109*C109,2)</f>
        <v>0</v>
      </c>
      <c r="H109" s="139"/>
      <c r="I109" s="90"/>
      <c r="J109" s="90"/>
      <c r="K109" s="90"/>
      <c r="L109" s="90"/>
      <c r="M109" s="90"/>
      <c r="N109" s="90"/>
      <c r="O109" s="90"/>
      <c r="P109" s="90"/>
      <c r="Q109" s="90"/>
      <c r="R109" s="90"/>
      <c r="S109" s="90"/>
      <c r="T109" s="90"/>
      <c r="U109" s="90"/>
      <c r="V109" s="90"/>
    </row>
    <row r="110" spans="1:22" ht="14.1" customHeight="1">
      <c r="A110" s="90"/>
      <c r="B110" s="101" t="s">
        <v>108</v>
      </c>
      <c r="C110" s="44"/>
      <c r="D110" s="54" t="s">
        <v>258</v>
      </c>
      <c r="E110" s="41"/>
      <c r="F110" s="54" t="s">
        <v>259</v>
      </c>
      <c r="G110" s="94">
        <f>ROUND(E110*C110,2)</f>
        <v>0</v>
      </c>
      <c r="H110" s="139"/>
      <c r="I110" s="90"/>
      <c r="J110" s="90"/>
      <c r="K110" s="90"/>
      <c r="L110" s="90"/>
      <c r="M110" s="90"/>
      <c r="N110" s="90"/>
      <c r="O110" s="90"/>
      <c r="P110" s="90"/>
      <c r="Q110" s="90"/>
      <c r="R110" s="90"/>
      <c r="S110" s="90"/>
      <c r="T110" s="90"/>
      <c r="U110" s="90"/>
      <c r="V110" s="90"/>
    </row>
    <row r="111" spans="1:22" ht="14.1" customHeight="1">
      <c r="A111" s="90"/>
      <c r="B111" s="151" t="s">
        <v>196</v>
      </c>
      <c r="C111" s="44"/>
      <c r="D111" s="152" t="s">
        <v>258</v>
      </c>
      <c r="E111" s="41"/>
      <c r="F111" s="152" t="s">
        <v>259</v>
      </c>
      <c r="G111" s="94">
        <f>ROUND(E111*C111,2)</f>
        <v>0</v>
      </c>
      <c r="H111" s="139"/>
      <c r="I111" s="90"/>
      <c r="J111" s="90"/>
      <c r="K111" s="90"/>
      <c r="L111" s="90"/>
      <c r="M111" s="90"/>
      <c r="N111" s="90"/>
      <c r="O111" s="90"/>
      <c r="P111" s="90"/>
      <c r="Q111" s="90"/>
      <c r="R111" s="90"/>
      <c r="S111" s="90"/>
      <c r="T111" s="90"/>
      <c r="U111" s="90"/>
      <c r="V111" s="90"/>
    </row>
    <row r="112" spans="1:22" ht="14.1" customHeight="1">
      <c r="A112" s="90"/>
      <c r="B112" s="81" t="s">
        <v>213</v>
      </c>
      <c r="C112" s="44"/>
      <c r="D112" s="44"/>
      <c r="E112" s="41"/>
      <c r="F112" s="44"/>
      <c r="G112" s="94">
        <f>ROUND(E112*C112,2)</f>
        <v>0</v>
      </c>
      <c r="H112" s="139"/>
      <c r="I112" s="90"/>
      <c r="J112" s="90"/>
      <c r="K112" s="90"/>
      <c r="L112" s="90"/>
      <c r="M112" s="90"/>
      <c r="N112" s="90"/>
      <c r="O112" s="90"/>
      <c r="P112" s="90"/>
      <c r="Q112" s="90"/>
      <c r="R112" s="90"/>
      <c r="S112" s="90"/>
      <c r="T112" s="90"/>
      <c r="U112" s="90"/>
      <c r="V112" s="90"/>
    </row>
    <row r="113" spans="1:22" ht="14.1" customHeight="1">
      <c r="A113" s="90"/>
      <c r="B113" s="81" t="s">
        <v>213</v>
      </c>
      <c r="C113" s="44"/>
      <c r="D113" s="44"/>
      <c r="E113" s="41"/>
      <c r="F113" s="44"/>
      <c r="G113" s="94">
        <f>ROUND(E113*C113,2)</f>
        <v>0</v>
      </c>
      <c r="H113" s="139"/>
      <c r="I113" s="90"/>
      <c r="J113" s="90"/>
      <c r="K113" s="90"/>
      <c r="L113" s="90"/>
      <c r="M113" s="90"/>
      <c r="N113" s="90"/>
      <c r="O113" s="90"/>
      <c r="P113" s="90"/>
      <c r="Q113" s="90"/>
      <c r="R113" s="90"/>
      <c r="S113" s="90"/>
      <c r="T113" s="90"/>
      <c r="U113" s="90"/>
      <c r="V113" s="90"/>
    </row>
    <row r="114" spans="1:22" ht="14.1" customHeight="1">
      <c r="A114" s="90"/>
      <c r="B114" s="30" t="s">
        <v>232</v>
      </c>
      <c r="C114" s="31"/>
      <c r="D114" s="31"/>
      <c r="E114" s="32"/>
      <c r="F114" s="55"/>
      <c r="G114" s="74">
        <f>SUM(G109:G113)</f>
        <v>0</v>
      </c>
      <c r="H114" s="139"/>
      <c r="I114" s="90"/>
      <c r="J114" s="90"/>
      <c r="K114" s="90"/>
      <c r="L114" s="90"/>
      <c r="M114" s="90"/>
      <c r="N114" s="90"/>
      <c r="O114" s="90"/>
      <c r="P114" s="90"/>
      <c r="Q114" s="90"/>
      <c r="R114" s="90"/>
      <c r="S114" s="90"/>
      <c r="T114" s="90"/>
      <c r="U114" s="90"/>
      <c r="V114" s="90"/>
    </row>
    <row r="115" spans="1:22" ht="15">
      <c r="A115" s="90"/>
      <c r="B115" s="103" t="s">
        <v>285</v>
      </c>
      <c r="C115" s="728" t="s">
        <v>230</v>
      </c>
      <c r="D115" s="729"/>
      <c r="E115" s="728" t="s">
        <v>231</v>
      </c>
      <c r="F115" s="729"/>
      <c r="G115" s="104" t="s">
        <v>232</v>
      </c>
      <c r="H115" s="139"/>
      <c r="I115" s="90"/>
      <c r="J115" s="90"/>
      <c r="K115" s="90"/>
      <c r="L115" s="90"/>
      <c r="M115" s="90"/>
      <c r="N115" s="90"/>
      <c r="O115" s="90"/>
      <c r="P115" s="90"/>
      <c r="Q115" s="90"/>
      <c r="R115" s="90"/>
      <c r="S115" s="90"/>
      <c r="T115" s="90"/>
      <c r="U115" s="90"/>
      <c r="V115" s="90"/>
    </row>
    <row r="116" spans="1:22" ht="14.1" customHeight="1">
      <c r="A116" s="90"/>
      <c r="B116" s="105" t="s">
        <v>105</v>
      </c>
      <c r="C116" s="45"/>
      <c r="D116" s="56" t="s">
        <v>258</v>
      </c>
      <c r="E116" s="41"/>
      <c r="F116" s="56" t="s">
        <v>259</v>
      </c>
      <c r="G116" s="94">
        <f t="shared" ref="G116:G122" si="8">ROUND(E116*C116,2)</f>
        <v>0</v>
      </c>
      <c r="H116" s="139"/>
      <c r="I116" s="90"/>
      <c r="J116" s="90"/>
      <c r="K116" s="90"/>
      <c r="L116" s="90"/>
      <c r="M116" s="90"/>
      <c r="N116" s="90"/>
      <c r="O116" s="90"/>
      <c r="P116" s="90"/>
      <c r="Q116" s="90"/>
      <c r="R116" s="90"/>
      <c r="S116" s="90"/>
      <c r="T116" s="90"/>
      <c r="U116" s="90"/>
      <c r="V116" s="90"/>
    </row>
    <row r="117" spans="1:22" ht="14.1" customHeight="1">
      <c r="A117" s="90"/>
      <c r="B117" s="105" t="s">
        <v>193</v>
      </c>
      <c r="C117" s="45"/>
      <c r="D117" s="57" t="s">
        <v>258</v>
      </c>
      <c r="E117" s="41"/>
      <c r="F117" s="57" t="s">
        <v>259</v>
      </c>
      <c r="G117" s="94">
        <f>ROUND(E117*C117,2)</f>
        <v>0</v>
      </c>
      <c r="H117" s="139"/>
      <c r="I117" s="90"/>
      <c r="J117" s="90"/>
      <c r="K117" s="90"/>
      <c r="L117" s="90"/>
      <c r="M117" s="90"/>
      <c r="N117" s="90"/>
      <c r="O117" s="90"/>
      <c r="P117" s="90"/>
      <c r="Q117" s="90"/>
      <c r="R117" s="90"/>
      <c r="S117" s="90"/>
      <c r="T117" s="90"/>
      <c r="U117" s="90"/>
      <c r="V117" s="90"/>
    </row>
    <row r="118" spans="1:22" ht="14.1" customHeight="1">
      <c r="A118" s="90"/>
      <c r="B118" s="106" t="s">
        <v>106</v>
      </c>
      <c r="C118" s="45"/>
      <c r="D118" s="57" t="s">
        <v>258</v>
      </c>
      <c r="E118" s="41"/>
      <c r="F118" s="57" t="s">
        <v>259</v>
      </c>
      <c r="G118" s="94">
        <f t="shared" si="8"/>
        <v>0</v>
      </c>
      <c r="H118" s="139"/>
      <c r="I118" s="90"/>
      <c r="J118" s="90"/>
      <c r="K118" s="90"/>
      <c r="L118" s="90"/>
      <c r="M118" s="90"/>
      <c r="N118" s="90"/>
      <c r="O118" s="90"/>
      <c r="P118" s="90"/>
      <c r="Q118" s="90"/>
      <c r="R118" s="90"/>
      <c r="S118" s="90"/>
      <c r="T118" s="90"/>
      <c r="U118" s="90"/>
      <c r="V118" s="90"/>
    </row>
    <row r="119" spans="1:22" ht="14.1" customHeight="1">
      <c r="A119" s="90"/>
      <c r="B119" s="153" t="s">
        <v>194</v>
      </c>
      <c r="C119" s="45"/>
      <c r="D119" s="154" t="s">
        <v>258</v>
      </c>
      <c r="E119" s="41"/>
      <c r="F119" s="154" t="s">
        <v>259</v>
      </c>
      <c r="G119" s="94">
        <f t="shared" si="8"/>
        <v>0</v>
      </c>
      <c r="H119" s="139"/>
      <c r="I119" s="90"/>
      <c r="J119" s="90"/>
      <c r="K119" s="90"/>
      <c r="L119" s="90"/>
      <c r="M119" s="90"/>
      <c r="N119" s="90"/>
      <c r="O119" s="90"/>
      <c r="P119" s="90"/>
      <c r="Q119" s="90"/>
      <c r="R119" s="90"/>
      <c r="S119" s="90"/>
      <c r="T119" s="90"/>
      <c r="U119" s="90"/>
      <c r="V119" s="90"/>
    </row>
    <row r="120" spans="1:22" ht="14.1" customHeight="1">
      <c r="A120" s="90"/>
      <c r="B120" s="153" t="s">
        <v>195</v>
      </c>
      <c r="C120" s="45"/>
      <c r="D120" s="154" t="s">
        <v>258</v>
      </c>
      <c r="E120" s="41"/>
      <c r="F120" s="154" t="s">
        <v>259</v>
      </c>
      <c r="G120" s="94">
        <f t="shared" si="8"/>
        <v>0</v>
      </c>
      <c r="H120" s="139"/>
      <c r="I120" s="90"/>
      <c r="J120" s="90"/>
      <c r="K120" s="90"/>
      <c r="L120" s="90"/>
      <c r="M120" s="90"/>
      <c r="N120" s="90"/>
      <c r="O120" s="90"/>
      <c r="P120" s="90"/>
      <c r="Q120" s="90"/>
      <c r="R120" s="90"/>
      <c r="S120" s="90"/>
      <c r="T120" s="90"/>
      <c r="U120" s="90"/>
      <c r="V120" s="90"/>
    </row>
    <row r="121" spans="1:22" ht="14.1" customHeight="1">
      <c r="A121" s="90"/>
      <c r="B121" s="81" t="s">
        <v>213</v>
      </c>
      <c r="C121" s="45"/>
      <c r="D121" s="45"/>
      <c r="E121" s="41"/>
      <c r="F121" s="45"/>
      <c r="G121" s="94">
        <f t="shared" si="8"/>
        <v>0</v>
      </c>
      <c r="H121" s="139"/>
      <c r="I121" s="90"/>
      <c r="J121" s="90"/>
      <c r="K121" s="90"/>
      <c r="L121" s="90"/>
      <c r="M121" s="90"/>
      <c r="N121" s="90"/>
      <c r="O121" s="90"/>
      <c r="P121" s="90"/>
      <c r="Q121" s="90"/>
      <c r="R121" s="90"/>
      <c r="S121" s="90"/>
      <c r="T121" s="90"/>
      <c r="U121" s="90"/>
      <c r="V121" s="90"/>
    </row>
    <row r="122" spans="1:22" ht="14.1" customHeight="1">
      <c r="A122" s="90"/>
      <c r="B122" s="81" t="s">
        <v>213</v>
      </c>
      <c r="C122" s="45"/>
      <c r="D122" s="45"/>
      <c r="E122" s="41"/>
      <c r="F122" s="45"/>
      <c r="G122" s="94">
        <f t="shared" si="8"/>
        <v>0</v>
      </c>
      <c r="H122" s="139"/>
      <c r="I122" s="90"/>
      <c r="J122" s="90"/>
      <c r="K122" s="90"/>
      <c r="L122" s="90"/>
      <c r="M122" s="90"/>
      <c r="N122" s="90"/>
      <c r="O122" s="90"/>
      <c r="P122" s="90"/>
      <c r="Q122" s="90"/>
      <c r="R122" s="90"/>
      <c r="S122" s="90"/>
      <c r="T122" s="90"/>
      <c r="U122" s="90"/>
      <c r="V122" s="90"/>
    </row>
    <row r="123" spans="1:22" ht="14.1" customHeight="1">
      <c r="A123" s="90"/>
      <c r="B123" s="33" t="s">
        <v>232</v>
      </c>
      <c r="C123" s="58"/>
      <c r="D123" s="58"/>
      <c r="E123" s="58"/>
      <c r="F123" s="59"/>
      <c r="G123" s="75">
        <f>SUM(G116:G122)</f>
        <v>0</v>
      </c>
      <c r="H123" s="139"/>
      <c r="I123" s="90"/>
      <c r="J123" s="90"/>
      <c r="K123" s="90"/>
      <c r="L123" s="90"/>
      <c r="M123" s="90"/>
      <c r="N123" s="90"/>
      <c r="O123" s="90"/>
      <c r="P123" s="90"/>
      <c r="Q123" s="90"/>
      <c r="R123" s="90"/>
      <c r="S123" s="90"/>
      <c r="T123" s="90"/>
      <c r="U123" s="90"/>
      <c r="V123" s="90"/>
    </row>
    <row r="124" spans="1:22" ht="15">
      <c r="A124" s="90"/>
      <c r="B124" s="103" t="s">
        <v>346</v>
      </c>
      <c r="C124" s="728" t="s">
        <v>230</v>
      </c>
      <c r="D124" s="729"/>
      <c r="E124" s="728" t="s">
        <v>231</v>
      </c>
      <c r="F124" s="729"/>
      <c r="G124" s="104" t="s">
        <v>232</v>
      </c>
      <c r="H124" s="139"/>
      <c r="I124" s="90"/>
      <c r="J124" s="90"/>
      <c r="K124" s="90"/>
      <c r="L124" s="90"/>
      <c r="M124" s="90"/>
      <c r="N124" s="90"/>
      <c r="O124" s="90"/>
      <c r="P124" s="90"/>
      <c r="Q124" s="90"/>
      <c r="R124" s="90"/>
      <c r="S124" s="90"/>
      <c r="T124" s="90"/>
      <c r="U124" s="90"/>
      <c r="V124" s="90"/>
    </row>
    <row r="125" spans="1:22" ht="14.1" customHeight="1">
      <c r="A125" s="90"/>
      <c r="B125" s="105" t="s">
        <v>109</v>
      </c>
      <c r="C125" s="45"/>
      <c r="D125" s="56" t="s">
        <v>258</v>
      </c>
      <c r="E125" s="41"/>
      <c r="F125" s="56" t="s">
        <v>259</v>
      </c>
      <c r="G125" s="94">
        <f t="shared" ref="G125:G130" si="9">ROUND(E125*C125,2)</f>
        <v>0</v>
      </c>
      <c r="H125" s="139"/>
      <c r="I125" s="90"/>
      <c r="J125" s="90"/>
      <c r="K125" s="90"/>
      <c r="L125" s="90"/>
      <c r="M125" s="90"/>
      <c r="N125" s="90"/>
      <c r="O125" s="90"/>
      <c r="P125" s="90"/>
      <c r="Q125" s="90"/>
      <c r="R125" s="90"/>
      <c r="S125" s="90"/>
      <c r="T125" s="90"/>
      <c r="U125" s="90"/>
      <c r="V125" s="90"/>
    </row>
    <row r="126" spans="1:22" ht="14.1" customHeight="1">
      <c r="A126" s="90"/>
      <c r="B126" s="105" t="s">
        <v>287</v>
      </c>
      <c r="C126" s="45"/>
      <c r="D126" s="56" t="s">
        <v>258</v>
      </c>
      <c r="E126" s="41"/>
      <c r="F126" s="56" t="s">
        <v>259</v>
      </c>
      <c r="G126" s="94">
        <f t="shared" si="9"/>
        <v>0</v>
      </c>
      <c r="H126" s="139"/>
      <c r="I126" s="90"/>
      <c r="J126" s="90"/>
      <c r="K126" s="90"/>
      <c r="L126" s="90"/>
      <c r="M126" s="90"/>
      <c r="N126" s="90"/>
      <c r="O126" s="90"/>
      <c r="P126" s="90"/>
      <c r="Q126" s="90"/>
      <c r="R126" s="90"/>
      <c r="S126" s="90"/>
      <c r="T126" s="90"/>
      <c r="U126" s="90"/>
      <c r="V126" s="90"/>
    </row>
    <row r="127" spans="1:22" ht="14.1" customHeight="1">
      <c r="A127" s="90"/>
      <c r="B127" s="153" t="s">
        <v>110</v>
      </c>
      <c r="C127" s="45"/>
      <c r="D127" s="154" t="s">
        <v>258</v>
      </c>
      <c r="E127" s="41"/>
      <c r="F127" s="154" t="s">
        <v>259</v>
      </c>
      <c r="G127" s="94">
        <f t="shared" si="9"/>
        <v>0</v>
      </c>
      <c r="H127" s="139"/>
      <c r="I127" s="90"/>
      <c r="J127" s="90"/>
      <c r="K127" s="90"/>
      <c r="L127" s="90"/>
      <c r="M127" s="90"/>
      <c r="N127" s="90"/>
      <c r="O127" s="90"/>
      <c r="P127" s="90"/>
      <c r="Q127" s="90"/>
      <c r="R127" s="90"/>
      <c r="S127" s="90"/>
      <c r="T127" s="90"/>
      <c r="U127" s="90"/>
      <c r="V127" s="90"/>
    </row>
    <row r="128" spans="1:22" ht="14.1" customHeight="1">
      <c r="A128" s="90"/>
      <c r="B128" s="153" t="s">
        <v>286</v>
      </c>
      <c r="C128" s="45"/>
      <c r="D128" s="154" t="s">
        <v>258</v>
      </c>
      <c r="E128" s="41"/>
      <c r="F128" s="154" t="s">
        <v>259</v>
      </c>
      <c r="G128" s="94">
        <f t="shared" si="9"/>
        <v>0</v>
      </c>
      <c r="H128" s="139"/>
      <c r="I128" s="90"/>
      <c r="J128" s="90"/>
      <c r="K128" s="90"/>
      <c r="L128" s="90"/>
      <c r="M128" s="90"/>
      <c r="N128" s="90"/>
      <c r="O128" s="90"/>
      <c r="P128" s="90"/>
      <c r="Q128" s="90"/>
      <c r="R128" s="90"/>
      <c r="S128" s="90"/>
      <c r="T128" s="90"/>
      <c r="U128" s="90"/>
      <c r="V128" s="90"/>
    </row>
    <row r="129" spans="1:22" ht="14.1" customHeight="1">
      <c r="A129" s="90"/>
      <c r="B129" s="81" t="s">
        <v>213</v>
      </c>
      <c r="C129" s="45"/>
      <c r="D129" s="45"/>
      <c r="E129" s="41"/>
      <c r="F129" s="45"/>
      <c r="G129" s="94">
        <f t="shared" si="9"/>
        <v>0</v>
      </c>
      <c r="H129" s="139"/>
      <c r="I129" s="90"/>
      <c r="J129" s="90"/>
      <c r="K129" s="90"/>
      <c r="L129" s="90"/>
      <c r="M129" s="90"/>
      <c r="N129" s="90"/>
      <c r="O129" s="90"/>
      <c r="P129" s="90"/>
      <c r="Q129" s="90"/>
      <c r="R129" s="90"/>
      <c r="S129" s="90"/>
      <c r="T129" s="90"/>
      <c r="U129" s="90"/>
      <c r="V129" s="90"/>
    </row>
    <row r="130" spans="1:22" ht="14.1" customHeight="1">
      <c r="A130" s="90"/>
      <c r="B130" s="81" t="s">
        <v>213</v>
      </c>
      <c r="C130" s="45"/>
      <c r="D130" s="45"/>
      <c r="E130" s="41"/>
      <c r="F130" s="45"/>
      <c r="G130" s="94">
        <f t="shared" si="9"/>
        <v>0</v>
      </c>
      <c r="H130" s="139"/>
      <c r="I130" s="90"/>
      <c r="J130" s="90"/>
      <c r="K130" s="90"/>
      <c r="L130" s="90"/>
      <c r="M130" s="90"/>
      <c r="N130" s="90"/>
      <c r="O130" s="90"/>
      <c r="P130" s="90"/>
      <c r="Q130" s="90"/>
      <c r="R130" s="90"/>
      <c r="S130" s="90"/>
      <c r="T130" s="90"/>
      <c r="U130" s="90"/>
      <c r="V130" s="90"/>
    </row>
    <row r="131" spans="1:22" ht="14.1" customHeight="1">
      <c r="A131" s="90"/>
      <c r="B131" s="33" t="s">
        <v>232</v>
      </c>
      <c r="C131" s="58"/>
      <c r="D131" s="58"/>
      <c r="E131" s="58"/>
      <c r="F131" s="59"/>
      <c r="G131" s="76">
        <f>SUM(G125:G130)</f>
        <v>0</v>
      </c>
      <c r="H131" s="139"/>
      <c r="I131" s="90"/>
      <c r="J131" s="90"/>
      <c r="K131" s="90"/>
      <c r="L131" s="90"/>
      <c r="M131" s="90"/>
      <c r="N131" s="90"/>
      <c r="O131" s="90"/>
      <c r="P131" s="90"/>
      <c r="Q131" s="90"/>
      <c r="R131" s="90"/>
      <c r="S131" s="90"/>
      <c r="T131" s="90"/>
      <c r="U131" s="90"/>
      <c r="V131" s="90"/>
    </row>
    <row r="132" spans="1:22" ht="15">
      <c r="A132" s="90"/>
      <c r="B132" s="107" t="s">
        <v>340</v>
      </c>
      <c r="C132" s="728" t="s">
        <v>230</v>
      </c>
      <c r="D132" s="729"/>
      <c r="E132" s="728" t="s">
        <v>231</v>
      </c>
      <c r="F132" s="729"/>
      <c r="G132" s="108" t="s">
        <v>232</v>
      </c>
      <c r="H132" s="139"/>
      <c r="I132" s="90"/>
      <c r="J132" s="90"/>
      <c r="K132" s="90"/>
      <c r="L132" s="90"/>
      <c r="M132" s="90"/>
      <c r="N132" s="90"/>
      <c r="O132" s="90"/>
      <c r="P132" s="90"/>
      <c r="Q132" s="90"/>
      <c r="R132" s="90"/>
      <c r="S132" s="90"/>
      <c r="T132" s="90"/>
      <c r="U132" s="90"/>
      <c r="V132" s="90"/>
    </row>
    <row r="133" spans="1:22" ht="14.1" customHeight="1">
      <c r="A133" s="90"/>
      <c r="B133" s="109" t="s">
        <v>288</v>
      </c>
      <c r="C133" s="46"/>
      <c r="D133" s="34" t="s">
        <v>258</v>
      </c>
      <c r="E133" s="41"/>
      <c r="F133" s="34" t="s">
        <v>259</v>
      </c>
      <c r="G133" s="94">
        <f t="shared" ref="G133:G146" si="10">ROUND(E133*C133,2)</f>
        <v>0</v>
      </c>
      <c r="H133" s="139"/>
      <c r="I133" s="90"/>
      <c r="J133" s="90"/>
      <c r="K133" s="90"/>
      <c r="L133" s="90"/>
      <c r="M133" s="90"/>
      <c r="N133" s="90"/>
      <c r="O133" s="90"/>
      <c r="P133" s="90"/>
      <c r="Q133" s="90"/>
      <c r="R133" s="90"/>
      <c r="S133" s="90"/>
      <c r="T133" s="90"/>
      <c r="U133" s="90"/>
      <c r="V133" s="90"/>
    </row>
    <row r="134" spans="1:22" ht="14.1" customHeight="1">
      <c r="A134" s="90"/>
      <c r="B134" s="109" t="s">
        <v>289</v>
      </c>
      <c r="C134" s="46"/>
      <c r="D134" s="34" t="s">
        <v>243</v>
      </c>
      <c r="E134" s="41"/>
      <c r="F134" s="34" t="s">
        <v>244</v>
      </c>
      <c r="G134" s="94">
        <f t="shared" si="10"/>
        <v>0</v>
      </c>
      <c r="H134" s="139"/>
      <c r="I134" s="90"/>
      <c r="J134" s="90"/>
      <c r="K134" s="90"/>
      <c r="L134" s="90"/>
      <c r="M134" s="90"/>
      <c r="N134" s="90"/>
      <c r="O134" s="90"/>
      <c r="P134" s="90"/>
      <c r="Q134" s="90"/>
      <c r="R134" s="90"/>
      <c r="S134" s="90"/>
      <c r="T134" s="90"/>
      <c r="U134" s="90"/>
      <c r="V134" s="90"/>
    </row>
    <row r="135" spans="1:22" ht="14.1" customHeight="1">
      <c r="A135" s="90"/>
      <c r="B135" s="109" t="s">
        <v>111</v>
      </c>
      <c r="C135" s="46"/>
      <c r="D135" s="34" t="s">
        <v>258</v>
      </c>
      <c r="E135" s="41"/>
      <c r="F135" s="34" t="s">
        <v>259</v>
      </c>
      <c r="G135" s="94">
        <f t="shared" si="10"/>
        <v>0</v>
      </c>
      <c r="H135" s="139"/>
      <c r="I135" s="90"/>
      <c r="J135" s="90"/>
      <c r="K135" s="90"/>
      <c r="L135" s="90"/>
      <c r="M135" s="90"/>
      <c r="N135" s="90"/>
      <c r="O135" s="90"/>
      <c r="P135" s="90"/>
      <c r="Q135" s="90"/>
      <c r="R135" s="90"/>
      <c r="S135" s="90"/>
      <c r="T135" s="90"/>
      <c r="U135" s="90"/>
      <c r="V135" s="90"/>
    </row>
    <row r="136" spans="1:22" ht="14.1" customHeight="1">
      <c r="A136" s="90"/>
      <c r="B136" s="109" t="s">
        <v>290</v>
      </c>
      <c r="C136" s="46"/>
      <c r="D136" s="34" t="s">
        <v>258</v>
      </c>
      <c r="E136" s="41"/>
      <c r="F136" s="34" t="s">
        <v>259</v>
      </c>
      <c r="G136" s="94">
        <f t="shared" si="10"/>
        <v>0</v>
      </c>
      <c r="H136" s="139"/>
      <c r="I136" s="90"/>
      <c r="J136" s="90"/>
      <c r="K136" s="90"/>
      <c r="L136" s="90"/>
      <c r="M136" s="90"/>
      <c r="N136" s="90"/>
      <c r="O136" s="90"/>
      <c r="P136" s="90"/>
      <c r="Q136" s="90"/>
      <c r="R136" s="90"/>
      <c r="S136" s="90"/>
      <c r="T136" s="90"/>
      <c r="U136" s="90"/>
      <c r="V136" s="90"/>
    </row>
    <row r="137" spans="1:22" ht="14.1" customHeight="1">
      <c r="A137" s="90"/>
      <c r="B137" s="109" t="s">
        <v>291</v>
      </c>
      <c r="C137" s="46"/>
      <c r="D137" s="34" t="s">
        <v>258</v>
      </c>
      <c r="E137" s="41"/>
      <c r="F137" s="34" t="s">
        <v>259</v>
      </c>
      <c r="G137" s="94">
        <f t="shared" si="10"/>
        <v>0</v>
      </c>
      <c r="H137" s="139"/>
      <c r="I137" s="90"/>
      <c r="J137" s="90"/>
      <c r="K137" s="90"/>
      <c r="L137" s="90"/>
      <c r="M137" s="90"/>
      <c r="N137" s="90"/>
      <c r="O137" s="90"/>
      <c r="P137" s="90"/>
      <c r="Q137" s="90"/>
      <c r="R137" s="90"/>
      <c r="S137" s="90"/>
      <c r="T137" s="90"/>
      <c r="U137" s="90"/>
      <c r="V137" s="90"/>
    </row>
    <row r="138" spans="1:22" ht="14.1" customHeight="1">
      <c r="A138" s="90"/>
      <c r="B138" s="109" t="s">
        <v>292</v>
      </c>
      <c r="C138" s="46"/>
      <c r="D138" s="34" t="s">
        <v>240</v>
      </c>
      <c r="E138" s="41"/>
      <c r="F138" s="34" t="s">
        <v>241</v>
      </c>
      <c r="G138" s="94">
        <f t="shared" si="10"/>
        <v>0</v>
      </c>
      <c r="H138" s="139"/>
      <c r="I138" s="90"/>
      <c r="J138" s="90"/>
      <c r="K138" s="90"/>
      <c r="L138" s="90"/>
      <c r="M138" s="90"/>
      <c r="N138" s="90"/>
      <c r="O138" s="90"/>
      <c r="P138" s="90"/>
      <c r="Q138" s="90"/>
      <c r="R138" s="90"/>
      <c r="S138" s="90"/>
      <c r="T138" s="90"/>
      <c r="U138" s="90"/>
      <c r="V138" s="90"/>
    </row>
    <row r="139" spans="1:22" ht="14.1" customHeight="1">
      <c r="A139" s="90"/>
      <c r="B139" s="110" t="s">
        <v>139</v>
      </c>
      <c r="C139" s="46"/>
      <c r="D139" s="34" t="s">
        <v>243</v>
      </c>
      <c r="E139" s="41"/>
      <c r="F139" s="34" t="s">
        <v>244</v>
      </c>
      <c r="G139" s="94">
        <f t="shared" si="10"/>
        <v>0</v>
      </c>
      <c r="H139" s="139"/>
      <c r="I139" s="90"/>
      <c r="J139" s="90"/>
      <c r="K139" s="90"/>
      <c r="L139" s="90"/>
      <c r="M139" s="90"/>
      <c r="N139" s="90"/>
      <c r="O139" s="90"/>
      <c r="P139" s="90"/>
      <c r="Q139" s="90"/>
      <c r="R139" s="90"/>
      <c r="S139" s="90"/>
      <c r="T139" s="90"/>
      <c r="U139" s="90"/>
      <c r="V139" s="90"/>
    </row>
    <row r="140" spans="1:22" ht="14.1" customHeight="1">
      <c r="A140" s="90"/>
      <c r="B140" s="110" t="s">
        <v>140</v>
      </c>
      <c r="C140" s="46"/>
      <c r="D140" s="34" t="s">
        <v>243</v>
      </c>
      <c r="E140" s="41"/>
      <c r="F140" s="34" t="s">
        <v>244</v>
      </c>
      <c r="G140" s="94">
        <f t="shared" si="10"/>
        <v>0</v>
      </c>
      <c r="H140" s="139"/>
      <c r="I140" s="90"/>
      <c r="J140" s="90"/>
      <c r="K140" s="90"/>
      <c r="L140" s="90"/>
      <c r="M140" s="90"/>
      <c r="N140" s="90"/>
      <c r="O140" s="90"/>
      <c r="P140" s="90"/>
      <c r="Q140" s="90"/>
      <c r="R140" s="90"/>
      <c r="S140" s="90"/>
      <c r="T140" s="90"/>
      <c r="U140" s="90"/>
      <c r="V140" s="90"/>
    </row>
    <row r="141" spans="1:22" ht="14.1" customHeight="1">
      <c r="A141" s="90"/>
      <c r="B141" s="155" t="s">
        <v>197</v>
      </c>
      <c r="C141" s="46"/>
      <c r="D141" s="156" t="s">
        <v>258</v>
      </c>
      <c r="E141" s="41"/>
      <c r="F141" s="156" t="s">
        <v>259</v>
      </c>
      <c r="G141" s="94">
        <f>ROUND(E141*C141,2)</f>
        <v>0</v>
      </c>
      <c r="H141" s="139"/>
      <c r="I141" s="90"/>
      <c r="J141" s="90"/>
      <c r="K141" s="90"/>
      <c r="L141" s="90"/>
      <c r="M141" s="90"/>
      <c r="N141" s="90"/>
      <c r="O141" s="90"/>
      <c r="P141" s="90"/>
      <c r="Q141" s="90"/>
      <c r="R141" s="90"/>
      <c r="S141" s="90"/>
      <c r="T141" s="90"/>
      <c r="U141" s="90"/>
      <c r="V141" s="90"/>
    </row>
    <row r="142" spans="1:22" ht="14.1" customHeight="1">
      <c r="A142" s="90"/>
      <c r="B142" s="155" t="s">
        <v>198</v>
      </c>
      <c r="C142" s="46"/>
      <c r="D142" s="156" t="s">
        <v>266</v>
      </c>
      <c r="E142" s="41"/>
      <c r="F142" s="156" t="s">
        <v>267</v>
      </c>
      <c r="G142" s="94">
        <f>ROUND(E142*C142,2)</f>
        <v>0</v>
      </c>
      <c r="H142" s="139"/>
      <c r="I142" s="90"/>
      <c r="J142" s="90"/>
      <c r="K142" s="90"/>
      <c r="L142" s="90"/>
      <c r="M142" s="90"/>
      <c r="N142" s="90"/>
      <c r="O142" s="90"/>
      <c r="P142" s="90"/>
      <c r="Q142" s="90"/>
      <c r="R142" s="90"/>
      <c r="S142" s="90"/>
      <c r="T142" s="90"/>
      <c r="U142" s="90"/>
      <c r="V142" s="90"/>
    </row>
    <row r="143" spans="1:22" ht="14.1" customHeight="1">
      <c r="A143" s="90"/>
      <c r="B143" s="155" t="s">
        <v>199</v>
      </c>
      <c r="C143" s="46"/>
      <c r="D143" s="156" t="s">
        <v>258</v>
      </c>
      <c r="E143" s="41"/>
      <c r="F143" s="156" t="s">
        <v>259</v>
      </c>
      <c r="G143" s="94">
        <f>ROUND(E143*C143,2)</f>
        <v>0</v>
      </c>
      <c r="H143" s="139"/>
      <c r="I143" s="90"/>
      <c r="J143" s="90"/>
      <c r="K143" s="90"/>
      <c r="L143" s="90"/>
      <c r="M143" s="90"/>
      <c r="N143" s="90"/>
      <c r="O143" s="90"/>
      <c r="P143" s="90"/>
      <c r="Q143" s="90"/>
      <c r="R143" s="90"/>
      <c r="S143" s="90"/>
      <c r="T143" s="90"/>
      <c r="U143" s="90"/>
      <c r="V143" s="90"/>
    </row>
    <row r="144" spans="1:22" ht="14.1" customHeight="1">
      <c r="A144" s="90"/>
      <c r="B144" s="155" t="s">
        <v>200</v>
      </c>
      <c r="C144" s="46"/>
      <c r="D144" s="156" t="s">
        <v>243</v>
      </c>
      <c r="E144" s="41"/>
      <c r="F144" s="156" t="s">
        <v>244</v>
      </c>
      <c r="G144" s="94">
        <f>ROUND(E144*C144,2)</f>
        <v>0</v>
      </c>
      <c r="H144" s="139"/>
      <c r="I144" s="90"/>
      <c r="J144" s="90"/>
      <c r="K144" s="90"/>
      <c r="L144" s="90"/>
      <c r="M144" s="90"/>
      <c r="N144" s="90"/>
      <c r="O144" s="90"/>
      <c r="P144" s="90"/>
      <c r="Q144" s="90"/>
      <c r="R144" s="90"/>
      <c r="S144" s="90"/>
      <c r="T144" s="90"/>
      <c r="U144" s="90"/>
      <c r="V144" s="90"/>
    </row>
    <row r="145" spans="1:22" ht="14.1" customHeight="1">
      <c r="A145" s="90"/>
      <c r="B145" s="81" t="s">
        <v>213</v>
      </c>
      <c r="C145" s="46"/>
      <c r="D145" s="46"/>
      <c r="E145" s="41"/>
      <c r="F145" s="46"/>
      <c r="G145" s="94">
        <f t="shared" si="10"/>
        <v>0</v>
      </c>
      <c r="H145" s="139"/>
      <c r="I145" s="90"/>
      <c r="J145" s="90"/>
      <c r="K145" s="90"/>
      <c r="L145" s="90"/>
      <c r="M145" s="90"/>
      <c r="N145" s="90"/>
      <c r="O145" s="90"/>
      <c r="P145" s="90"/>
      <c r="Q145" s="90"/>
      <c r="R145" s="90"/>
      <c r="S145" s="90"/>
      <c r="T145" s="90"/>
      <c r="U145" s="90"/>
      <c r="V145" s="90"/>
    </row>
    <row r="146" spans="1:22" ht="14.1" customHeight="1">
      <c r="A146" s="90"/>
      <c r="B146" s="81" t="s">
        <v>213</v>
      </c>
      <c r="C146" s="46"/>
      <c r="D146" s="46"/>
      <c r="E146" s="41"/>
      <c r="F146" s="46"/>
      <c r="G146" s="94">
        <f t="shared" si="10"/>
        <v>0</v>
      </c>
      <c r="H146" s="139"/>
      <c r="I146" s="90"/>
      <c r="J146" s="90"/>
      <c r="K146" s="90"/>
      <c r="L146" s="90"/>
      <c r="M146" s="90"/>
      <c r="N146" s="90"/>
      <c r="O146" s="90"/>
      <c r="P146" s="90"/>
      <c r="Q146" s="90"/>
      <c r="R146" s="90"/>
      <c r="S146" s="90"/>
      <c r="T146" s="90"/>
      <c r="U146" s="90"/>
      <c r="V146" s="90"/>
    </row>
    <row r="147" spans="1:22" ht="14.1" customHeight="1">
      <c r="A147" s="90"/>
      <c r="B147" s="35" t="s">
        <v>232</v>
      </c>
      <c r="C147" s="36"/>
      <c r="D147" s="36"/>
      <c r="E147" s="37"/>
      <c r="F147" s="60"/>
      <c r="G147" s="77">
        <f>SUM(G133:G146)</f>
        <v>0</v>
      </c>
      <c r="H147" s="139"/>
      <c r="I147" s="90"/>
      <c r="J147" s="90"/>
      <c r="K147" s="90"/>
      <c r="L147" s="90"/>
      <c r="M147" s="90"/>
      <c r="N147" s="90"/>
      <c r="O147" s="90"/>
      <c r="P147" s="90"/>
      <c r="Q147" s="90"/>
      <c r="R147" s="90"/>
      <c r="S147" s="90"/>
      <c r="T147" s="90"/>
      <c r="U147" s="90"/>
      <c r="V147" s="90"/>
    </row>
    <row r="148" spans="1:22" ht="15">
      <c r="A148" s="90"/>
      <c r="B148" s="107" t="s">
        <v>293</v>
      </c>
      <c r="C148" s="728" t="s">
        <v>230</v>
      </c>
      <c r="D148" s="729"/>
      <c r="E148" s="728" t="s">
        <v>231</v>
      </c>
      <c r="F148" s="729"/>
      <c r="G148" s="108" t="s">
        <v>232</v>
      </c>
      <c r="H148" s="139"/>
      <c r="I148" s="90"/>
      <c r="J148" s="90"/>
      <c r="K148" s="90"/>
      <c r="L148" s="90"/>
      <c r="M148" s="90"/>
      <c r="N148" s="90"/>
      <c r="O148" s="90"/>
      <c r="P148" s="90"/>
      <c r="Q148" s="90"/>
      <c r="R148" s="90"/>
      <c r="S148" s="90"/>
      <c r="T148" s="90"/>
      <c r="U148" s="90"/>
      <c r="V148" s="90"/>
    </row>
    <row r="149" spans="1:22" ht="14.1" customHeight="1">
      <c r="A149" s="90"/>
      <c r="B149" s="109" t="s">
        <v>112</v>
      </c>
      <c r="C149" s="46"/>
      <c r="D149" s="34" t="s">
        <v>295</v>
      </c>
      <c r="E149" s="41"/>
      <c r="F149" s="34" t="s">
        <v>201</v>
      </c>
      <c r="G149" s="94">
        <f>ROUND(E149*C149,2)</f>
        <v>0</v>
      </c>
      <c r="H149" s="139"/>
      <c r="I149" s="90"/>
      <c r="J149" s="90"/>
      <c r="K149" s="90"/>
      <c r="L149" s="90"/>
      <c r="M149" s="90"/>
      <c r="N149" s="90"/>
      <c r="O149" s="90"/>
      <c r="P149" s="90"/>
      <c r="Q149" s="90"/>
      <c r="R149" s="90"/>
      <c r="S149" s="90"/>
      <c r="T149" s="90"/>
      <c r="U149" s="90"/>
      <c r="V149" s="90"/>
    </row>
    <row r="150" spans="1:22" ht="14.1" customHeight="1">
      <c r="A150" s="90"/>
      <c r="B150" s="155" t="s">
        <v>294</v>
      </c>
      <c r="C150" s="46"/>
      <c r="D150" s="156" t="s">
        <v>295</v>
      </c>
      <c r="E150" s="41"/>
      <c r="F150" s="156" t="s">
        <v>201</v>
      </c>
      <c r="G150" s="94">
        <f>ROUND(E150*C150,2)</f>
        <v>0</v>
      </c>
      <c r="H150" s="139"/>
      <c r="I150" s="90"/>
      <c r="J150" s="90"/>
      <c r="K150" s="90"/>
      <c r="L150" s="90"/>
      <c r="M150" s="90"/>
      <c r="N150" s="90"/>
      <c r="O150" s="90"/>
      <c r="P150" s="90"/>
      <c r="Q150" s="90"/>
      <c r="R150" s="90"/>
      <c r="S150" s="90"/>
      <c r="T150" s="90"/>
      <c r="U150" s="90"/>
      <c r="V150" s="90"/>
    </row>
    <row r="151" spans="1:22" ht="14.1" customHeight="1">
      <c r="A151" s="90"/>
      <c r="B151" s="81" t="s">
        <v>213</v>
      </c>
      <c r="C151" s="46"/>
      <c r="D151" s="46"/>
      <c r="E151" s="41"/>
      <c r="F151" s="46"/>
      <c r="G151" s="94">
        <f>ROUND(E151*C151,2)</f>
        <v>0</v>
      </c>
      <c r="H151" s="139"/>
      <c r="I151" s="90"/>
      <c r="J151" s="90"/>
      <c r="K151" s="90"/>
      <c r="L151" s="90"/>
      <c r="M151" s="90"/>
      <c r="N151" s="90"/>
      <c r="O151" s="90"/>
      <c r="P151" s="90"/>
      <c r="Q151" s="90"/>
      <c r="R151" s="90"/>
      <c r="S151" s="90"/>
      <c r="T151" s="90"/>
      <c r="U151" s="90"/>
      <c r="V151" s="90"/>
    </row>
    <row r="152" spans="1:22" ht="14.1" customHeight="1">
      <c r="A152" s="90"/>
      <c r="B152" s="81" t="s">
        <v>213</v>
      </c>
      <c r="C152" s="46"/>
      <c r="D152" s="46"/>
      <c r="E152" s="41"/>
      <c r="F152" s="46"/>
      <c r="G152" s="94">
        <f>ROUND(E152*C152,2)</f>
        <v>0</v>
      </c>
      <c r="H152" s="139"/>
      <c r="I152" s="90"/>
      <c r="J152" s="90"/>
      <c r="K152" s="90"/>
      <c r="L152" s="90"/>
      <c r="M152" s="90"/>
      <c r="N152" s="90"/>
      <c r="O152" s="90"/>
      <c r="P152" s="90"/>
      <c r="Q152" s="90"/>
      <c r="R152" s="90"/>
      <c r="S152" s="90"/>
      <c r="T152" s="90"/>
      <c r="U152" s="90"/>
      <c r="V152" s="90"/>
    </row>
    <row r="153" spans="1:22" ht="14.1" customHeight="1">
      <c r="A153" s="90"/>
      <c r="B153" s="35" t="s">
        <v>232</v>
      </c>
      <c r="C153" s="36"/>
      <c r="D153" s="36"/>
      <c r="E153" s="37"/>
      <c r="F153" s="60"/>
      <c r="G153" s="77">
        <f>SUM(G149:G152)</f>
        <v>0</v>
      </c>
      <c r="H153" s="139"/>
      <c r="I153" s="90"/>
      <c r="J153" s="90"/>
      <c r="K153" s="90"/>
      <c r="L153" s="90"/>
      <c r="M153" s="90"/>
      <c r="N153" s="90"/>
      <c r="O153" s="90"/>
      <c r="P153" s="90"/>
      <c r="Q153" s="90"/>
      <c r="R153" s="90"/>
      <c r="S153" s="90"/>
      <c r="T153" s="90"/>
      <c r="U153" s="90"/>
      <c r="V153" s="90"/>
    </row>
    <row r="154" spans="1:22" ht="15">
      <c r="A154" s="90"/>
      <c r="B154" s="111" t="s">
        <v>326</v>
      </c>
      <c r="C154" s="728" t="s">
        <v>230</v>
      </c>
      <c r="D154" s="729"/>
      <c r="E154" s="728" t="s">
        <v>231</v>
      </c>
      <c r="F154" s="729"/>
      <c r="G154" s="112" t="s">
        <v>232</v>
      </c>
      <c r="H154" s="139"/>
      <c r="I154" s="90"/>
      <c r="J154" s="90"/>
      <c r="K154" s="90"/>
      <c r="L154" s="90"/>
      <c r="M154" s="90"/>
      <c r="N154" s="90"/>
      <c r="O154" s="90"/>
      <c r="P154" s="90"/>
      <c r="Q154" s="90"/>
      <c r="R154" s="90"/>
      <c r="S154" s="90"/>
      <c r="T154" s="90"/>
      <c r="U154" s="90"/>
      <c r="V154" s="90"/>
    </row>
    <row r="155" spans="1:22" ht="14.1" customHeight="1">
      <c r="A155" s="90"/>
      <c r="B155" s="113" t="s">
        <v>113</v>
      </c>
      <c r="C155" s="47"/>
      <c r="D155" s="34" t="s">
        <v>243</v>
      </c>
      <c r="E155" s="41"/>
      <c r="F155" s="34" t="s">
        <v>244</v>
      </c>
      <c r="G155" s="94">
        <f t="shared" ref="G155:G162" si="11">ROUND(E155*C155,2)</f>
        <v>0</v>
      </c>
      <c r="H155" s="139"/>
      <c r="I155" s="90"/>
      <c r="J155" s="90"/>
      <c r="K155" s="90"/>
      <c r="L155" s="90"/>
      <c r="M155" s="90"/>
      <c r="N155" s="90"/>
      <c r="O155" s="90"/>
      <c r="P155" s="90"/>
      <c r="Q155" s="90"/>
      <c r="R155" s="90"/>
      <c r="S155" s="90"/>
      <c r="T155" s="90"/>
      <c r="U155" s="90"/>
      <c r="V155" s="90"/>
    </row>
    <row r="156" spans="1:22" ht="14.1" customHeight="1">
      <c r="A156" s="90"/>
      <c r="B156" s="113" t="s">
        <v>114</v>
      </c>
      <c r="C156" s="47"/>
      <c r="D156" s="34" t="s">
        <v>243</v>
      </c>
      <c r="E156" s="41"/>
      <c r="F156" s="34" t="s">
        <v>244</v>
      </c>
      <c r="G156" s="94">
        <f t="shared" si="11"/>
        <v>0</v>
      </c>
      <c r="H156" s="139"/>
      <c r="I156" s="90"/>
      <c r="J156" s="90"/>
      <c r="K156" s="90"/>
      <c r="L156" s="90"/>
      <c r="M156" s="90"/>
      <c r="N156" s="90"/>
      <c r="O156" s="90"/>
      <c r="P156" s="90"/>
      <c r="Q156" s="90"/>
      <c r="R156" s="90"/>
      <c r="S156" s="90"/>
      <c r="T156" s="90"/>
      <c r="U156" s="90"/>
      <c r="V156" s="90"/>
    </row>
    <row r="157" spans="1:22" ht="14.1" customHeight="1">
      <c r="A157" s="90"/>
      <c r="B157" s="113" t="s">
        <v>296</v>
      </c>
      <c r="C157" s="47"/>
      <c r="D157" s="34" t="s">
        <v>243</v>
      </c>
      <c r="E157" s="41"/>
      <c r="F157" s="34" t="s">
        <v>244</v>
      </c>
      <c r="G157" s="94">
        <f t="shared" si="11"/>
        <v>0</v>
      </c>
      <c r="H157" s="139"/>
      <c r="I157" s="90"/>
      <c r="J157" s="90"/>
      <c r="K157" s="90"/>
      <c r="L157" s="90"/>
      <c r="M157" s="90"/>
      <c r="N157" s="90"/>
      <c r="O157" s="90"/>
      <c r="P157" s="90"/>
      <c r="Q157" s="90"/>
      <c r="R157" s="90"/>
      <c r="S157" s="90"/>
      <c r="T157" s="90"/>
      <c r="U157" s="90"/>
      <c r="V157" s="90"/>
    </row>
    <row r="158" spans="1:22" ht="14.1" customHeight="1">
      <c r="A158" s="90"/>
      <c r="B158" s="113" t="s">
        <v>297</v>
      </c>
      <c r="C158" s="47"/>
      <c r="D158" s="34" t="s">
        <v>243</v>
      </c>
      <c r="E158" s="41"/>
      <c r="F158" s="34" t="s">
        <v>244</v>
      </c>
      <c r="G158" s="94">
        <f t="shared" si="11"/>
        <v>0</v>
      </c>
      <c r="H158" s="139"/>
      <c r="I158" s="90"/>
      <c r="J158" s="90"/>
      <c r="K158" s="90"/>
      <c r="L158" s="90"/>
      <c r="M158" s="90"/>
      <c r="N158" s="90"/>
      <c r="O158" s="90"/>
      <c r="P158" s="90"/>
      <c r="Q158" s="90"/>
      <c r="R158" s="90"/>
      <c r="S158" s="90"/>
      <c r="T158" s="90"/>
      <c r="U158" s="90"/>
      <c r="V158" s="90"/>
    </row>
    <row r="159" spans="1:22" ht="14.1" customHeight="1">
      <c r="A159" s="90"/>
      <c r="B159" s="113" t="s">
        <v>115</v>
      </c>
      <c r="C159" s="47"/>
      <c r="D159" s="34" t="s">
        <v>243</v>
      </c>
      <c r="E159" s="41"/>
      <c r="F159" s="34" t="s">
        <v>244</v>
      </c>
      <c r="G159" s="94">
        <f t="shared" si="11"/>
        <v>0</v>
      </c>
      <c r="H159" s="139"/>
      <c r="I159" s="90"/>
      <c r="J159" s="90"/>
      <c r="K159" s="90"/>
      <c r="L159" s="90"/>
      <c r="M159" s="90"/>
      <c r="N159" s="90"/>
      <c r="O159" s="90"/>
      <c r="P159" s="90"/>
      <c r="Q159" s="90"/>
      <c r="R159" s="90"/>
      <c r="S159" s="90"/>
      <c r="T159" s="90"/>
      <c r="U159" s="90"/>
      <c r="V159" s="90"/>
    </row>
    <row r="160" spans="1:22" ht="14.1" customHeight="1">
      <c r="A160" s="90"/>
      <c r="B160" s="157" t="s">
        <v>202</v>
      </c>
      <c r="C160" s="47"/>
      <c r="D160" s="156" t="s">
        <v>243</v>
      </c>
      <c r="E160" s="41"/>
      <c r="F160" s="156" t="s">
        <v>244</v>
      </c>
      <c r="G160" s="94">
        <f>ROUND(E160*C160,2)</f>
        <v>0</v>
      </c>
      <c r="H160" s="139"/>
      <c r="I160" s="90"/>
      <c r="J160" s="90"/>
      <c r="K160" s="90"/>
      <c r="L160" s="90"/>
      <c r="M160" s="90"/>
      <c r="N160" s="90"/>
      <c r="O160" s="90"/>
      <c r="P160" s="90"/>
      <c r="Q160" s="90"/>
      <c r="R160" s="90"/>
      <c r="S160" s="90"/>
      <c r="T160" s="90"/>
      <c r="U160" s="90"/>
      <c r="V160" s="90"/>
    </row>
    <row r="161" spans="1:22" ht="14.1" customHeight="1">
      <c r="A161" s="90"/>
      <c r="B161" s="81" t="s">
        <v>213</v>
      </c>
      <c r="C161" s="47"/>
      <c r="D161" s="47"/>
      <c r="E161" s="41"/>
      <c r="F161" s="47"/>
      <c r="G161" s="94">
        <f t="shared" si="11"/>
        <v>0</v>
      </c>
      <c r="H161" s="139"/>
      <c r="I161" s="90"/>
      <c r="J161" s="90"/>
      <c r="K161" s="90"/>
      <c r="L161" s="90"/>
      <c r="M161" s="90"/>
      <c r="N161" s="90"/>
      <c r="O161" s="90"/>
      <c r="P161" s="90"/>
      <c r="Q161" s="90"/>
      <c r="R161" s="90"/>
      <c r="S161" s="90"/>
      <c r="T161" s="90"/>
      <c r="U161" s="90"/>
      <c r="V161" s="90"/>
    </row>
    <row r="162" spans="1:22" ht="14.1" customHeight="1">
      <c r="A162" s="90"/>
      <c r="B162" s="81" t="s">
        <v>213</v>
      </c>
      <c r="C162" s="47"/>
      <c r="D162" s="47"/>
      <c r="E162" s="41"/>
      <c r="F162" s="47"/>
      <c r="G162" s="94">
        <f t="shared" si="11"/>
        <v>0</v>
      </c>
      <c r="H162" s="139"/>
      <c r="I162" s="90"/>
      <c r="J162" s="90"/>
      <c r="K162" s="90"/>
      <c r="L162" s="90"/>
      <c r="M162" s="90"/>
      <c r="N162" s="90"/>
      <c r="O162" s="90"/>
      <c r="P162" s="90"/>
      <c r="Q162" s="90"/>
      <c r="R162" s="90"/>
      <c r="S162" s="90"/>
      <c r="T162" s="90"/>
      <c r="U162" s="90"/>
      <c r="V162" s="90"/>
    </row>
    <row r="163" spans="1:22" ht="14.1" customHeight="1">
      <c r="A163" s="90"/>
      <c r="B163" s="38" t="s">
        <v>232</v>
      </c>
      <c r="C163" s="61"/>
      <c r="D163" s="61"/>
      <c r="E163" s="61"/>
      <c r="F163" s="62"/>
      <c r="G163" s="78">
        <f>SUM(G155:G162)</f>
        <v>0</v>
      </c>
      <c r="H163" s="139"/>
      <c r="I163" s="90"/>
      <c r="J163" s="90"/>
      <c r="K163" s="90"/>
      <c r="L163" s="90"/>
      <c r="M163" s="90"/>
      <c r="N163" s="90"/>
      <c r="O163" s="90"/>
      <c r="P163" s="90"/>
      <c r="Q163" s="90"/>
      <c r="R163" s="90"/>
      <c r="S163" s="90"/>
      <c r="T163" s="90"/>
      <c r="U163" s="90"/>
      <c r="V163" s="90"/>
    </row>
    <row r="164" spans="1:22" ht="15">
      <c r="A164" s="90"/>
      <c r="B164" s="111" t="s">
        <v>327</v>
      </c>
      <c r="C164" s="728" t="s">
        <v>230</v>
      </c>
      <c r="D164" s="729"/>
      <c r="E164" s="728" t="s">
        <v>231</v>
      </c>
      <c r="F164" s="729"/>
      <c r="G164" s="112" t="s">
        <v>232</v>
      </c>
      <c r="H164" s="139"/>
      <c r="I164" s="90"/>
      <c r="J164" s="90"/>
      <c r="K164" s="90"/>
      <c r="L164" s="90"/>
      <c r="M164" s="90"/>
      <c r="N164" s="90"/>
      <c r="O164" s="90"/>
      <c r="P164" s="90"/>
      <c r="Q164" s="90"/>
      <c r="R164" s="90"/>
      <c r="S164" s="90"/>
      <c r="T164" s="90"/>
      <c r="U164" s="90"/>
      <c r="V164" s="90"/>
    </row>
    <row r="165" spans="1:22" ht="14.1" customHeight="1">
      <c r="A165" s="90"/>
      <c r="B165" s="113" t="s">
        <v>132</v>
      </c>
      <c r="C165" s="47"/>
      <c r="D165" s="34" t="s">
        <v>243</v>
      </c>
      <c r="E165" s="41"/>
      <c r="F165" s="34" t="s">
        <v>244</v>
      </c>
      <c r="G165" s="94">
        <f t="shared" ref="G165:G170" si="12">ROUND(E165*C165,2)</f>
        <v>0</v>
      </c>
      <c r="H165" s="139"/>
      <c r="I165" s="90"/>
      <c r="J165" s="90"/>
      <c r="K165" s="90"/>
      <c r="L165" s="90"/>
      <c r="M165" s="90"/>
      <c r="N165" s="90"/>
      <c r="O165" s="90"/>
      <c r="P165" s="90"/>
      <c r="Q165" s="90"/>
      <c r="R165" s="90"/>
      <c r="S165" s="90"/>
      <c r="T165" s="90"/>
      <c r="U165" s="90"/>
      <c r="V165" s="90"/>
    </row>
    <row r="166" spans="1:22" ht="14.1" customHeight="1">
      <c r="A166" s="90"/>
      <c r="B166" s="113" t="s">
        <v>116</v>
      </c>
      <c r="C166" s="47"/>
      <c r="D166" s="34" t="s">
        <v>243</v>
      </c>
      <c r="E166" s="41"/>
      <c r="F166" s="34" t="s">
        <v>244</v>
      </c>
      <c r="G166" s="94">
        <f t="shared" si="12"/>
        <v>0</v>
      </c>
      <c r="H166" s="139"/>
      <c r="I166" s="90"/>
      <c r="J166" s="90"/>
      <c r="K166" s="90"/>
      <c r="L166" s="90"/>
      <c r="M166" s="90"/>
      <c r="N166" s="90"/>
      <c r="O166" s="90"/>
      <c r="P166" s="90"/>
      <c r="Q166" s="90"/>
      <c r="R166" s="90"/>
      <c r="S166" s="90"/>
      <c r="T166" s="90"/>
      <c r="U166" s="90"/>
      <c r="V166" s="90"/>
    </row>
    <row r="167" spans="1:22" ht="14.1" customHeight="1">
      <c r="A167" s="90"/>
      <c r="B167" s="157" t="s">
        <v>298</v>
      </c>
      <c r="C167" s="47"/>
      <c r="D167" s="156" t="s">
        <v>243</v>
      </c>
      <c r="E167" s="41"/>
      <c r="F167" s="156" t="s">
        <v>244</v>
      </c>
      <c r="G167" s="94">
        <f>ROUND(E167*C167,2)</f>
        <v>0</v>
      </c>
      <c r="H167" s="139"/>
      <c r="I167" s="90"/>
      <c r="J167" s="90"/>
      <c r="K167" s="90"/>
      <c r="L167" s="90"/>
      <c r="M167" s="90"/>
      <c r="N167" s="90"/>
      <c r="O167" s="90"/>
      <c r="P167" s="90"/>
      <c r="Q167" s="90"/>
      <c r="R167" s="90"/>
      <c r="S167" s="90"/>
      <c r="T167" s="90"/>
      <c r="U167" s="90"/>
      <c r="V167" s="90"/>
    </row>
    <row r="168" spans="1:22" ht="14.1" customHeight="1">
      <c r="A168" s="90"/>
      <c r="B168" s="157" t="s">
        <v>131</v>
      </c>
      <c r="C168" s="47"/>
      <c r="D168" s="156" t="s">
        <v>243</v>
      </c>
      <c r="E168" s="41"/>
      <c r="F168" s="156" t="s">
        <v>244</v>
      </c>
      <c r="G168" s="94">
        <f>ROUND(E168*C168,2)</f>
        <v>0</v>
      </c>
      <c r="H168" s="139"/>
      <c r="I168" s="90"/>
      <c r="J168" s="90"/>
      <c r="K168" s="90"/>
      <c r="L168" s="90"/>
      <c r="M168" s="90"/>
      <c r="N168" s="90"/>
      <c r="O168" s="90"/>
      <c r="P168" s="90"/>
      <c r="Q168" s="90"/>
      <c r="R168" s="90"/>
      <c r="S168" s="90"/>
      <c r="T168" s="90"/>
      <c r="U168" s="90"/>
      <c r="V168" s="90"/>
    </row>
    <row r="169" spans="1:22" ht="14.1" customHeight="1">
      <c r="A169" s="90"/>
      <c r="B169" s="81" t="s">
        <v>213</v>
      </c>
      <c r="C169" s="47"/>
      <c r="D169" s="47"/>
      <c r="E169" s="41"/>
      <c r="F169" s="47"/>
      <c r="G169" s="94">
        <f t="shared" si="12"/>
        <v>0</v>
      </c>
      <c r="H169" s="139"/>
      <c r="I169" s="90"/>
      <c r="J169" s="90"/>
      <c r="K169" s="90"/>
      <c r="L169" s="90"/>
      <c r="M169" s="90"/>
      <c r="N169" s="90"/>
      <c r="O169" s="90"/>
      <c r="P169" s="90"/>
      <c r="Q169" s="90"/>
      <c r="R169" s="90"/>
      <c r="S169" s="90"/>
      <c r="T169" s="90"/>
      <c r="U169" s="90"/>
      <c r="V169" s="90"/>
    </row>
    <row r="170" spans="1:22" ht="14.1" customHeight="1">
      <c r="A170" s="90"/>
      <c r="B170" s="81" t="s">
        <v>213</v>
      </c>
      <c r="C170" s="47"/>
      <c r="D170" s="47"/>
      <c r="E170" s="41"/>
      <c r="F170" s="47"/>
      <c r="G170" s="94">
        <f t="shared" si="12"/>
        <v>0</v>
      </c>
      <c r="H170" s="139"/>
      <c r="I170" s="90"/>
      <c r="J170" s="90"/>
      <c r="K170" s="90"/>
      <c r="L170" s="90"/>
      <c r="M170" s="90"/>
      <c r="N170" s="90"/>
      <c r="O170" s="90"/>
      <c r="P170" s="90"/>
      <c r="Q170" s="90"/>
      <c r="R170" s="90"/>
      <c r="S170" s="90"/>
      <c r="T170" s="90"/>
      <c r="U170" s="90"/>
      <c r="V170" s="90"/>
    </row>
    <row r="171" spans="1:22" ht="14.1" customHeight="1">
      <c r="A171" s="90"/>
      <c r="B171" s="39" t="s">
        <v>232</v>
      </c>
      <c r="C171" s="61"/>
      <c r="D171" s="61"/>
      <c r="E171" s="18"/>
      <c r="F171" s="62"/>
      <c r="G171" s="79">
        <f>SUM(G165:G170)</f>
        <v>0</v>
      </c>
      <c r="H171" s="139"/>
      <c r="I171" s="90"/>
      <c r="J171" s="90"/>
      <c r="K171" s="90"/>
      <c r="L171" s="90"/>
      <c r="M171" s="90"/>
      <c r="N171" s="90"/>
      <c r="O171" s="90"/>
      <c r="P171" s="90"/>
      <c r="Q171" s="90"/>
      <c r="R171" s="90"/>
      <c r="S171" s="90"/>
      <c r="T171" s="90"/>
      <c r="U171" s="90"/>
      <c r="V171" s="90"/>
    </row>
    <row r="172" spans="1:22" ht="15">
      <c r="A172" s="90"/>
      <c r="B172" s="111" t="s">
        <v>328</v>
      </c>
      <c r="C172" s="728" t="s">
        <v>230</v>
      </c>
      <c r="D172" s="729"/>
      <c r="E172" s="728" t="s">
        <v>231</v>
      </c>
      <c r="F172" s="729"/>
      <c r="G172" s="112" t="s">
        <v>232</v>
      </c>
      <c r="H172" s="139"/>
      <c r="I172" s="90"/>
      <c r="J172" s="90"/>
      <c r="K172" s="90"/>
      <c r="L172" s="90"/>
      <c r="M172" s="90"/>
      <c r="N172" s="90"/>
      <c r="O172" s="90"/>
      <c r="P172" s="90"/>
      <c r="Q172" s="90"/>
      <c r="R172" s="90"/>
      <c r="S172" s="90"/>
      <c r="T172" s="90"/>
      <c r="U172" s="90"/>
      <c r="V172" s="90"/>
    </row>
    <row r="173" spans="1:22" ht="14.1" customHeight="1">
      <c r="A173" s="90"/>
      <c r="B173" s="113" t="s">
        <v>138</v>
      </c>
      <c r="C173" s="47"/>
      <c r="D173" s="56" t="s">
        <v>258</v>
      </c>
      <c r="E173" s="41"/>
      <c r="F173" s="56" t="s">
        <v>259</v>
      </c>
      <c r="G173" s="94">
        <f t="shared" ref="G173:G179" si="13">ROUND(E173*C173,2)</f>
        <v>0</v>
      </c>
      <c r="H173" s="139"/>
      <c r="I173" s="90"/>
      <c r="J173" s="90"/>
      <c r="K173" s="90"/>
      <c r="L173" s="90"/>
      <c r="M173" s="90"/>
      <c r="N173" s="90"/>
      <c r="O173" s="90"/>
      <c r="P173" s="90"/>
      <c r="Q173" s="90"/>
      <c r="R173" s="90"/>
      <c r="S173" s="90"/>
      <c r="T173" s="90"/>
      <c r="U173" s="90"/>
      <c r="V173" s="90"/>
    </row>
    <row r="174" spans="1:22" ht="14.1" customHeight="1">
      <c r="A174" s="90"/>
      <c r="B174" s="113" t="s">
        <v>117</v>
      </c>
      <c r="C174" s="47"/>
      <c r="D174" s="34" t="s">
        <v>243</v>
      </c>
      <c r="E174" s="41"/>
      <c r="F174" s="34" t="s">
        <v>244</v>
      </c>
      <c r="G174" s="94">
        <f t="shared" si="13"/>
        <v>0</v>
      </c>
      <c r="H174" s="139"/>
      <c r="I174" s="90"/>
      <c r="J174" s="90"/>
      <c r="K174" s="90"/>
      <c r="L174" s="90"/>
      <c r="M174" s="90"/>
      <c r="N174" s="90"/>
      <c r="O174" s="90"/>
      <c r="P174" s="90"/>
      <c r="Q174" s="90"/>
      <c r="R174" s="90"/>
      <c r="S174" s="90"/>
      <c r="T174" s="90"/>
      <c r="U174" s="90"/>
      <c r="V174" s="90"/>
    </row>
    <row r="175" spans="1:22" ht="14.1" customHeight="1">
      <c r="A175" s="90"/>
      <c r="B175" s="113" t="s">
        <v>299</v>
      </c>
      <c r="C175" s="47"/>
      <c r="D175" s="56" t="s">
        <v>258</v>
      </c>
      <c r="E175" s="41"/>
      <c r="F175" s="56" t="s">
        <v>259</v>
      </c>
      <c r="G175" s="94">
        <f t="shared" si="13"/>
        <v>0</v>
      </c>
      <c r="H175" s="139"/>
      <c r="I175" s="90"/>
      <c r="J175" s="90"/>
      <c r="K175" s="90"/>
      <c r="L175" s="90"/>
      <c r="M175" s="90"/>
      <c r="N175" s="90"/>
      <c r="O175" s="90"/>
      <c r="P175" s="90"/>
      <c r="Q175" s="90"/>
      <c r="R175" s="90"/>
      <c r="S175" s="90"/>
      <c r="T175" s="90"/>
      <c r="U175" s="90"/>
      <c r="V175" s="90"/>
    </row>
    <row r="176" spans="1:22" ht="14.1" customHeight="1">
      <c r="A176" s="90"/>
      <c r="B176" s="157" t="s">
        <v>203</v>
      </c>
      <c r="C176" s="47"/>
      <c r="D176" s="154" t="s">
        <v>258</v>
      </c>
      <c r="E176" s="41"/>
      <c r="F176" s="154" t="s">
        <v>259</v>
      </c>
      <c r="G176" s="94">
        <f t="shared" si="13"/>
        <v>0</v>
      </c>
      <c r="H176" s="139"/>
      <c r="I176" s="90"/>
      <c r="J176" s="90"/>
      <c r="K176" s="90"/>
      <c r="L176" s="90"/>
      <c r="M176" s="90"/>
      <c r="N176" s="90"/>
      <c r="O176" s="90"/>
      <c r="P176" s="90"/>
      <c r="Q176" s="90"/>
      <c r="R176" s="90"/>
      <c r="S176" s="90"/>
      <c r="T176" s="90"/>
      <c r="U176" s="90"/>
      <c r="V176" s="90"/>
    </row>
    <row r="177" spans="1:22" ht="14.1" customHeight="1">
      <c r="A177" s="90"/>
      <c r="B177" s="157" t="s">
        <v>204</v>
      </c>
      <c r="C177" s="47"/>
      <c r="D177" s="154" t="s">
        <v>258</v>
      </c>
      <c r="E177" s="41"/>
      <c r="F177" s="154" t="s">
        <v>259</v>
      </c>
      <c r="G177" s="94">
        <f t="shared" si="13"/>
        <v>0</v>
      </c>
      <c r="H177" s="139"/>
      <c r="I177" s="90"/>
      <c r="J177" s="90"/>
      <c r="K177" s="90"/>
      <c r="L177" s="90"/>
      <c r="M177" s="90"/>
      <c r="N177" s="90"/>
      <c r="O177" s="90"/>
      <c r="P177" s="90"/>
      <c r="Q177" s="90"/>
      <c r="R177" s="90"/>
      <c r="S177" s="90"/>
      <c r="T177" s="90"/>
      <c r="U177" s="90"/>
      <c r="V177" s="90"/>
    </row>
    <row r="178" spans="1:22" ht="14.1" customHeight="1">
      <c r="A178" s="90"/>
      <c r="B178" s="81" t="s">
        <v>213</v>
      </c>
      <c r="C178" s="47"/>
      <c r="D178" s="47"/>
      <c r="E178" s="41"/>
      <c r="F178" s="47"/>
      <c r="G178" s="94">
        <f t="shared" si="13"/>
        <v>0</v>
      </c>
      <c r="H178" s="139"/>
      <c r="I178" s="90"/>
      <c r="J178" s="90"/>
      <c r="K178" s="90"/>
      <c r="L178" s="90"/>
      <c r="M178" s="90"/>
      <c r="N178" s="90"/>
      <c r="O178" s="90"/>
      <c r="P178" s="90"/>
      <c r="Q178" s="90"/>
      <c r="R178" s="90"/>
      <c r="S178" s="90"/>
      <c r="T178" s="90"/>
      <c r="U178" s="90"/>
      <c r="V178" s="90"/>
    </row>
    <row r="179" spans="1:22" ht="14.1" customHeight="1">
      <c r="A179" s="90"/>
      <c r="B179" s="81" t="s">
        <v>213</v>
      </c>
      <c r="C179" s="47"/>
      <c r="D179" s="47"/>
      <c r="E179" s="41"/>
      <c r="F179" s="47"/>
      <c r="G179" s="94">
        <f t="shared" si="13"/>
        <v>0</v>
      </c>
      <c r="H179" s="139"/>
      <c r="I179" s="90"/>
      <c r="J179" s="90"/>
      <c r="K179" s="90"/>
      <c r="L179" s="90"/>
      <c r="M179" s="90"/>
      <c r="N179" s="90"/>
      <c r="O179" s="90"/>
      <c r="P179" s="90"/>
      <c r="Q179" s="90"/>
      <c r="R179" s="90"/>
      <c r="S179" s="90"/>
      <c r="T179" s="90"/>
      <c r="U179" s="90"/>
      <c r="V179" s="90"/>
    </row>
    <row r="180" spans="1:22" ht="14.1" customHeight="1">
      <c r="A180" s="90"/>
      <c r="B180" s="39" t="s">
        <v>232</v>
      </c>
      <c r="C180" s="61"/>
      <c r="D180" s="61"/>
      <c r="E180" s="18"/>
      <c r="F180" s="62"/>
      <c r="G180" s="79">
        <f>SUM(G173:G179)</f>
        <v>0</v>
      </c>
      <c r="H180" s="139"/>
      <c r="I180" s="90"/>
      <c r="J180" s="90"/>
      <c r="K180" s="90"/>
      <c r="L180" s="90"/>
      <c r="M180" s="90"/>
      <c r="N180" s="90"/>
      <c r="O180" s="90"/>
      <c r="P180" s="90"/>
      <c r="Q180" s="90"/>
      <c r="R180" s="90"/>
      <c r="S180" s="90"/>
      <c r="T180" s="90"/>
      <c r="U180" s="90"/>
      <c r="V180" s="90"/>
    </row>
    <row r="181" spans="1:22" ht="15">
      <c r="A181" s="90"/>
      <c r="B181" s="111" t="s">
        <v>329</v>
      </c>
      <c r="C181" s="728" t="s">
        <v>230</v>
      </c>
      <c r="D181" s="729"/>
      <c r="E181" s="728" t="s">
        <v>231</v>
      </c>
      <c r="F181" s="729"/>
      <c r="G181" s="112" t="s">
        <v>232</v>
      </c>
      <c r="H181" s="139"/>
      <c r="I181" s="90"/>
      <c r="J181" s="90"/>
      <c r="K181" s="90"/>
      <c r="L181" s="90"/>
      <c r="M181" s="90"/>
      <c r="N181" s="90"/>
      <c r="O181" s="90"/>
      <c r="P181" s="90"/>
      <c r="Q181" s="90"/>
      <c r="R181" s="90"/>
      <c r="S181" s="90"/>
      <c r="T181" s="90"/>
      <c r="U181" s="90"/>
      <c r="V181" s="90"/>
    </row>
    <row r="182" spans="1:22" ht="14.1" customHeight="1">
      <c r="A182" s="90"/>
      <c r="B182" s="113" t="s">
        <v>300</v>
      </c>
      <c r="C182" s="47"/>
      <c r="D182" s="34" t="s">
        <v>243</v>
      </c>
      <c r="E182" s="41"/>
      <c r="F182" s="34" t="s">
        <v>244</v>
      </c>
      <c r="G182" s="94">
        <f t="shared" ref="G182:G191" si="14">ROUND(E182*C182,2)</f>
        <v>0</v>
      </c>
      <c r="H182" s="139"/>
      <c r="I182" s="90"/>
      <c r="J182" s="90"/>
      <c r="K182" s="90"/>
      <c r="L182" s="90"/>
      <c r="M182" s="90"/>
      <c r="N182" s="90"/>
      <c r="O182" s="90"/>
      <c r="P182" s="90"/>
      <c r="Q182" s="90"/>
      <c r="R182" s="90"/>
      <c r="S182" s="90"/>
      <c r="T182" s="90"/>
      <c r="U182" s="90"/>
      <c r="V182" s="90"/>
    </row>
    <row r="183" spans="1:22" ht="14.1" customHeight="1">
      <c r="A183" s="90"/>
      <c r="B183" s="113" t="s">
        <v>301</v>
      </c>
      <c r="C183" s="47"/>
      <c r="D183" s="56" t="s">
        <v>258</v>
      </c>
      <c r="E183" s="41"/>
      <c r="F183" s="56" t="s">
        <v>259</v>
      </c>
      <c r="G183" s="94">
        <f t="shared" si="14"/>
        <v>0</v>
      </c>
      <c r="H183" s="139"/>
      <c r="I183" s="90"/>
      <c r="J183" s="90"/>
      <c r="K183" s="90"/>
      <c r="L183" s="90"/>
      <c r="M183" s="90"/>
      <c r="N183" s="90"/>
      <c r="O183" s="90"/>
      <c r="P183" s="90"/>
      <c r="Q183" s="90"/>
      <c r="R183" s="90"/>
      <c r="S183" s="90"/>
      <c r="T183" s="90"/>
      <c r="U183" s="90"/>
      <c r="V183" s="90"/>
    </row>
    <row r="184" spans="1:22" ht="14.1" customHeight="1">
      <c r="A184" s="90"/>
      <c r="B184" s="113" t="s">
        <v>302</v>
      </c>
      <c r="C184" s="47"/>
      <c r="D184" s="34" t="s">
        <v>243</v>
      </c>
      <c r="E184" s="41"/>
      <c r="F184" s="34" t="s">
        <v>244</v>
      </c>
      <c r="G184" s="94">
        <f t="shared" si="14"/>
        <v>0</v>
      </c>
      <c r="H184" s="139"/>
      <c r="I184" s="90"/>
      <c r="J184" s="90"/>
      <c r="K184" s="90"/>
      <c r="L184" s="90"/>
      <c r="M184" s="90"/>
      <c r="N184" s="90"/>
      <c r="O184" s="90"/>
      <c r="P184" s="90"/>
      <c r="Q184" s="90"/>
      <c r="R184" s="90"/>
      <c r="S184" s="90"/>
      <c r="T184" s="90"/>
      <c r="U184" s="90"/>
      <c r="V184" s="90"/>
    </row>
    <row r="185" spans="1:22" ht="14.1" customHeight="1">
      <c r="A185" s="90"/>
      <c r="B185" s="113" t="s">
        <v>303</v>
      </c>
      <c r="C185" s="47"/>
      <c r="D185" s="34" t="s">
        <v>243</v>
      </c>
      <c r="E185" s="41"/>
      <c r="F185" s="34" t="s">
        <v>244</v>
      </c>
      <c r="G185" s="94">
        <f t="shared" si="14"/>
        <v>0</v>
      </c>
      <c r="H185" s="139"/>
      <c r="I185" s="90"/>
      <c r="J185" s="90"/>
      <c r="K185" s="90"/>
      <c r="L185" s="90"/>
      <c r="M185" s="90"/>
      <c r="N185" s="90"/>
      <c r="O185" s="90"/>
      <c r="P185" s="90"/>
      <c r="Q185" s="90"/>
      <c r="R185" s="90"/>
      <c r="S185" s="90"/>
      <c r="T185" s="90"/>
      <c r="U185" s="90"/>
      <c r="V185" s="90"/>
    </row>
    <row r="186" spans="1:22" ht="14.1" customHeight="1">
      <c r="A186" s="90"/>
      <c r="B186" s="113" t="s">
        <v>304</v>
      </c>
      <c r="C186" s="47"/>
      <c r="D186" s="56" t="s">
        <v>258</v>
      </c>
      <c r="E186" s="41"/>
      <c r="F186" s="56" t="s">
        <v>259</v>
      </c>
      <c r="G186" s="94">
        <f t="shared" si="14"/>
        <v>0</v>
      </c>
      <c r="H186" s="139"/>
      <c r="I186" s="90"/>
      <c r="J186" s="90"/>
      <c r="K186" s="90"/>
      <c r="L186" s="90"/>
      <c r="M186" s="90"/>
      <c r="N186" s="90"/>
      <c r="O186" s="90"/>
      <c r="P186" s="90"/>
      <c r="Q186" s="90"/>
      <c r="R186" s="90"/>
      <c r="S186" s="90"/>
      <c r="T186" s="90"/>
      <c r="U186" s="90"/>
      <c r="V186" s="90"/>
    </row>
    <row r="187" spans="1:22" ht="14.1" customHeight="1">
      <c r="A187" s="90"/>
      <c r="B187" s="157" t="s">
        <v>205</v>
      </c>
      <c r="C187" s="47"/>
      <c r="D187" s="154" t="s">
        <v>243</v>
      </c>
      <c r="E187" s="41"/>
      <c r="F187" s="156" t="s">
        <v>244</v>
      </c>
      <c r="G187" s="94">
        <f>ROUND(E187*C187,2)</f>
        <v>0</v>
      </c>
      <c r="H187" s="139"/>
      <c r="I187" s="90"/>
      <c r="J187" s="90"/>
      <c r="K187" s="90"/>
      <c r="L187" s="90"/>
      <c r="M187" s="90"/>
      <c r="N187" s="90"/>
      <c r="O187" s="90"/>
      <c r="P187" s="90"/>
      <c r="Q187" s="90"/>
      <c r="R187" s="90"/>
      <c r="S187" s="90"/>
      <c r="T187" s="90"/>
      <c r="U187" s="90"/>
      <c r="V187" s="90"/>
    </row>
    <row r="188" spans="1:22" ht="14.1" customHeight="1">
      <c r="A188" s="90"/>
      <c r="B188" s="157" t="s">
        <v>206</v>
      </c>
      <c r="C188" s="47"/>
      <c r="D188" s="154" t="s">
        <v>243</v>
      </c>
      <c r="E188" s="41"/>
      <c r="F188" s="156" t="s">
        <v>244</v>
      </c>
      <c r="G188" s="94">
        <f>ROUND(E188*C188,2)</f>
        <v>0</v>
      </c>
      <c r="H188" s="139"/>
      <c r="I188" s="90"/>
      <c r="J188" s="90"/>
      <c r="K188" s="90"/>
      <c r="L188" s="90"/>
      <c r="M188" s="90"/>
      <c r="N188" s="90"/>
      <c r="O188" s="90"/>
      <c r="P188" s="90"/>
      <c r="Q188" s="90"/>
      <c r="R188" s="90"/>
      <c r="S188" s="90"/>
      <c r="T188" s="90"/>
      <c r="U188" s="90"/>
      <c r="V188" s="90"/>
    </row>
    <row r="189" spans="1:22" ht="14.1" customHeight="1">
      <c r="A189" s="90"/>
      <c r="B189" s="157" t="s">
        <v>207</v>
      </c>
      <c r="C189" s="47"/>
      <c r="D189" s="154" t="s">
        <v>243</v>
      </c>
      <c r="E189" s="41"/>
      <c r="F189" s="156" t="s">
        <v>244</v>
      </c>
      <c r="G189" s="94">
        <f>ROUND(E189*C189,2)</f>
        <v>0</v>
      </c>
      <c r="H189" s="139"/>
      <c r="I189" s="90"/>
      <c r="J189" s="90"/>
      <c r="K189" s="90"/>
      <c r="L189" s="90"/>
      <c r="M189" s="90"/>
      <c r="N189" s="90"/>
      <c r="O189" s="90"/>
      <c r="P189" s="90"/>
      <c r="Q189" s="90"/>
      <c r="R189" s="90"/>
      <c r="S189" s="90"/>
      <c r="T189" s="90"/>
      <c r="U189" s="90"/>
      <c r="V189" s="90"/>
    </row>
    <row r="190" spans="1:22" ht="14.1" customHeight="1">
      <c r="A190" s="90"/>
      <c r="B190" s="81" t="s">
        <v>213</v>
      </c>
      <c r="C190" s="47"/>
      <c r="D190" s="47"/>
      <c r="E190" s="41"/>
      <c r="F190" s="47"/>
      <c r="G190" s="94">
        <f t="shared" si="14"/>
        <v>0</v>
      </c>
      <c r="H190" s="139"/>
      <c r="I190" s="90"/>
      <c r="J190" s="90"/>
      <c r="K190" s="90"/>
      <c r="L190" s="90"/>
      <c r="M190" s="90"/>
      <c r="N190" s="90"/>
      <c r="O190" s="90"/>
      <c r="P190" s="90"/>
      <c r="Q190" s="90"/>
      <c r="R190" s="90"/>
      <c r="S190" s="90"/>
      <c r="T190" s="90"/>
      <c r="U190" s="90"/>
      <c r="V190" s="90"/>
    </row>
    <row r="191" spans="1:22" ht="14.1" customHeight="1">
      <c r="A191" s="90"/>
      <c r="B191" s="81" t="s">
        <v>213</v>
      </c>
      <c r="C191" s="47"/>
      <c r="D191" s="47"/>
      <c r="E191" s="41"/>
      <c r="F191" s="47"/>
      <c r="G191" s="94">
        <f t="shared" si="14"/>
        <v>0</v>
      </c>
      <c r="H191" s="139"/>
      <c r="I191" s="90"/>
      <c r="J191" s="90"/>
      <c r="K191" s="90"/>
      <c r="L191" s="90"/>
      <c r="M191" s="90"/>
      <c r="N191" s="90"/>
      <c r="O191" s="90"/>
      <c r="P191" s="90"/>
      <c r="Q191" s="90"/>
      <c r="R191" s="90"/>
      <c r="S191" s="90"/>
      <c r="T191" s="90"/>
      <c r="U191" s="90"/>
      <c r="V191" s="90"/>
    </row>
    <row r="192" spans="1:22" ht="14.1" customHeight="1">
      <c r="A192" s="90"/>
      <c r="B192" s="39" t="s">
        <v>232</v>
      </c>
      <c r="C192" s="61"/>
      <c r="D192" s="61"/>
      <c r="E192" s="18"/>
      <c r="F192" s="62"/>
      <c r="G192" s="79">
        <f>SUM(G182:G191)</f>
        <v>0</v>
      </c>
      <c r="H192" s="139"/>
      <c r="I192" s="90"/>
      <c r="J192" s="90"/>
      <c r="K192" s="90"/>
      <c r="L192" s="90"/>
      <c r="M192" s="90"/>
      <c r="N192" s="90"/>
      <c r="O192" s="90"/>
      <c r="P192" s="90"/>
      <c r="Q192" s="90"/>
      <c r="R192" s="90"/>
      <c r="S192" s="90"/>
      <c r="T192" s="90"/>
      <c r="U192" s="90"/>
      <c r="V192" s="90"/>
    </row>
    <row r="193" spans="1:22" ht="15">
      <c r="A193" s="90"/>
      <c r="B193" s="111" t="s">
        <v>330</v>
      </c>
      <c r="C193" s="728" t="s">
        <v>230</v>
      </c>
      <c r="D193" s="729"/>
      <c r="E193" s="728" t="s">
        <v>231</v>
      </c>
      <c r="F193" s="729"/>
      <c r="G193" s="112" t="s">
        <v>232</v>
      </c>
      <c r="H193" s="139"/>
      <c r="I193" s="90"/>
      <c r="J193" s="90"/>
      <c r="K193" s="90"/>
      <c r="L193" s="90"/>
      <c r="M193" s="90"/>
      <c r="N193" s="90"/>
      <c r="O193" s="90"/>
      <c r="P193" s="90"/>
      <c r="Q193" s="90"/>
      <c r="R193" s="90"/>
      <c r="S193" s="90"/>
      <c r="T193" s="90"/>
      <c r="U193" s="90"/>
      <c r="V193" s="90"/>
    </row>
    <row r="194" spans="1:22" ht="14.1" customHeight="1">
      <c r="A194" s="90"/>
      <c r="B194" s="113" t="s">
        <v>306</v>
      </c>
      <c r="C194" s="47"/>
      <c r="D194" s="114" t="s">
        <v>243</v>
      </c>
      <c r="E194" s="41"/>
      <c r="F194" s="114" t="s">
        <v>244</v>
      </c>
      <c r="G194" s="94">
        <f t="shared" ref="G194:G209" si="15">ROUND(E194*C194,2)</f>
        <v>0</v>
      </c>
      <c r="H194" s="139"/>
      <c r="I194" s="90"/>
      <c r="J194" s="90"/>
      <c r="K194" s="90"/>
      <c r="L194" s="90"/>
      <c r="M194" s="90"/>
      <c r="N194" s="90"/>
      <c r="O194" s="90"/>
      <c r="P194" s="90"/>
      <c r="Q194" s="90"/>
      <c r="R194" s="90"/>
      <c r="S194" s="90"/>
      <c r="T194" s="90"/>
      <c r="U194" s="90"/>
      <c r="V194" s="90"/>
    </row>
    <row r="195" spans="1:22" ht="14.1" customHeight="1">
      <c r="A195" s="90"/>
      <c r="B195" s="113" t="s">
        <v>307</v>
      </c>
      <c r="C195" s="47"/>
      <c r="D195" s="114" t="s">
        <v>243</v>
      </c>
      <c r="E195" s="41"/>
      <c r="F195" s="114" t="s">
        <v>244</v>
      </c>
      <c r="G195" s="94">
        <f t="shared" si="15"/>
        <v>0</v>
      </c>
      <c r="H195" s="139"/>
      <c r="I195" s="90"/>
      <c r="J195" s="90"/>
      <c r="K195" s="90"/>
      <c r="L195" s="90"/>
      <c r="M195" s="90"/>
      <c r="N195" s="90"/>
      <c r="O195" s="90"/>
      <c r="P195" s="90"/>
      <c r="Q195" s="90"/>
      <c r="R195" s="90"/>
      <c r="S195" s="90"/>
      <c r="T195" s="90"/>
      <c r="U195" s="90"/>
      <c r="V195" s="90"/>
    </row>
    <row r="196" spans="1:22" ht="14.1" customHeight="1">
      <c r="A196" s="90"/>
      <c r="B196" s="113" t="s">
        <v>308</v>
      </c>
      <c r="C196" s="47"/>
      <c r="D196" s="114" t="s">
        <v>243</v>
      </c>
      <c r="E196" s="41"/>
      <c r="F196" s="114" t="s">
        <v>244</v>
      </c>
      <c r="G196" s="94">
        <f t="shared" si="15"/>
        <v>0</v>
      </c>
      <c r="H196" s="139"/>
      <c r="I196" s="90"/>
      <c r="J196" s="90"/>
      <c r="K196" s="90"/>
      <c r="L196" s="90"/>
      <c r="M196" s="90"/>
      <c r="N196" s="90"/>
      <c r="O196" s="90"/>
      <c r="P196" s="90"/>
      <c r="Q196" s="90"/>
      <c r="R196" s="90"/>
      <c r="S196" s="90"/>
      <c r="T196" s="90"/>
      <c r="U196" s="90"/>
      <c r="V196" s="90"/>
    </row>
    <row r="197" spans="1:22" ht="14.1" customHeight="1">
      <c r="A197" s="90"/>
      <c r="B197" s="113" t="s">
        <v>309</v>
      </c>
      <c r="C197" s="47"/>
      <c r="D197" s="114" t="s">
        <v>243</v>
      </c>
      <c r="E197" s="41"/>
      <c r="F197" s="114" t="s">
        <v>244</v>
      </c>
      <c r="G197" s="94">
        <f t="shared" si="15"/>
        <v>0</v>
      </c>
      <c r="H197" s="139"/>
      <c r="I197" s="90"/>
      <c r="J197" s="90"/>
      <c r="K197" s="90"/>
      <c r="L197" s="90"/>
      <c r="M197" s="90"/>
      <c r="N197" s="90"/>
      <c r="O197" s="90"/>
      <c r="P197" s="90"/>
      <c r="Q197" s="90"/>
      <c r="R197" s="90"/>
      <c r="S197" s="90"/>
      <c r="T197" s="90"/>
      <c r="U197" s="90"/>
      <c r="V197" s="90"/>
    </row>
    <row r="198" spans="1:22" ht="14.1" customHeight="1">
      <c r="A198" s="90"/>
      <c r="B198" s="113" t="s">
        <v>133</v>
      </c>
      <c r="C198" s="47"/>
      <c r="D198" s="114" t="s">
        <v>243</v>
      </c>
      <c r="E198" s="41"/>
      <c r="F198" s="114" t="s">
        <v>244</v>
      </c>
      <c r="G198" s="94">
        <f t="shared" si="15"/>
        <v>0</v>
      </c>
      <c r="H198" s="139"/>
      <c r="I198" s="90"/>
      <c r="J198" s="90"/>
      <c r="K198" s="90"/>
      <c r="L198" s="90"/>
      <c r="M198" s="90"/>
      <c r="N198" s="90"/>
      <c r="O198" s="90"/>
      <c r="P198" s="90"/>
      <c r="Q198" s="90"/>
      <c r="R198" s="90"/>
      <c r="S198" s="90"/>
      <c r="T198" s="90"/>
      <c r="U198" s="90"/>
      <c r="V198" s="90"/>
    </row>
    <row r="199" spans="1:22" ht="14.1" customHeight="1">
      <c r="A199" s="90"/>
      <c r="B199" s="113" t="s">
        <v>134</v>
      </c>
      <c r="C199" s="47"/>
      <c r="D199" s="114" t="s">
        <v>243</v>
      </c>
      <c r="E199" s="41"/>
      <c r="F199" s="114" t="s">
        <v>244</v>
      </c>
      <c r="G199" s="94">
        <f t="shared" si="15"/>
        <v>0</v>
      </c>
      <c r="H199" s="139"/>
      <c r="I199" s="90"/>
      <c r="J199" s="90"/>
      <c r="K199" s="90"/>
      <c r="L199" s="90"/>
      <c r="M199" s="90"/>
      <c r="N199" s="90"/>
      <c r="O199" s="90"/>
      <c r="P199" s="90"/>
      <c r="Q199" s="90"/>
      <c r="R199" s="90"/>
      <c r="S199" s="90"/>
      <c r="T199" s="90"/>
      <c r="U199" s="90"/>
      <c r="V199" s="90"/>
    </row>
    <row r="200" spans="1:22" ht="14.1" customHeight="1">
      <c r="A200" s="90"/>
      <c r="B200" s="113" t="s">
        <v>135</v>
      </c>
      <c r="C200" s="47"/>
      <c r="D200" s="114" t="s">
        <v>243</v>
      </c>
      <c r="E200" s="41"/>
      <c r="F200" s="114" t="s">
        <v>244</v>
      </c>
      <c r="G200" s="94">
        <f t="shared" si="15"/>
        <v>0</v>
      </c>
      <c r="H200" s="139"/>
      <c r="I200" s="90"/>
      <c r="J200" s="90"/>
      <c r="K200" s="90"/>
      <c r="L200" s="90"/>
      <c r="M200" s="90"/>
      <c r="N200" s="90"/>
      <c r="O200" s="90"/>
      <c r="P200" s="90"/>
      <c r="Q200" s="90"/>
      <c r="R200" s="90"/>
      <c r="S200" s="90"/>
      <c r="T200" s="90"/>
      <c r="U200" s="90"/>
      <c r="V200" s="90"/>
    </row>
    <row r="201" spans="1:22" ht="14.1" customHeight="1">
      <c r="A201" s="90"/>
      <c r="B201" s="113" t="s">
        <v>310</v>
      </c>
      <c r="C201" s="47"/>
      <c r="D201" s="114" t="s">
        <v>243</v>
      </c>
      <c r="E201" s="41"/>
      <c r="F201" s="114" t="s">
        <v>244</v>
      </c>
      <c r="G201" s="94">
        <f t="shared" si="15"/>
        <v>0</v>
      </c>
      <c r="H201" s="139"/>
      <c r="I201" s="90"/>
      <c r="J201" s="90"/>
      <c r="K201" s="90"/>
      <c r="L201" s="90"/>
      <c r="M201" s="90"/>
      <c r="N201" s="90"/>
      <c r="O201" s="90"/>
      <c r="P201" s="90"/>
      <c r="Q201" s="90"/>
      <c r="R201" s="90"/>
      <c r="S201" s="90"/>
      <c r="T201" s="90"/>
      <c r="U201" s="90"/>
      <c r="V201" s="90"/>
    </row>
    <row r="202" spans="1:22" ht="14.1" customHeight="1">
      <c r="A202" s="90"/>
      <c r="B202" s="113" t="s">
        <v>118</v>
      </c>
      <c r="C202" s="47"/>
      <c r="D202" s="114" t="s">
        <v>243</v>
      </c>
      <c r="E202" s="41"/>
      <c r="F202" s="114" t="s">
        <v>244</v>
      </c>
      <c r="G202" s="94">
        <f t="shared" si="15"/>
        <v>0</v>
      </c>
      <c r="H202" s="139"/>
      <c r="I202" s="90"/>
      <c r="J202" s="90"/>
      <c r="K202" s="90"/>
      <c r="L202" s="90"/>
      <c r="M202" s="90"/>
      <c r="N202" s="90"/>
      <c r="O202" s="90"/>
      <c r="P202" s="90"/>
      <c r="Q202" s="90"/>
      <c r="R202" s="90"/>
      <c r="S202" s="90"/>
      <c r="T202" s="90"/>
      <c r="U202" s="90"/>
      <c r="V202" s="90"/>
    </row>
    <row r="203" spans="1:22" ht="14.1" customHeight="1">
      <c r="A203" s="90"/>
      <c r="B203" s="113" t="s">
        <v>119</v>
      </c>
      <c r="C203" s="47"/>
      <c r="D203" s="114" t="s">
        <v>243</v>
      </c>
      <c r="E203" s="41"/>
      <c r="F203" s="114" t="s">
        <v>244</v>
      </c>
      <c r="G203" s="94">
        <f t="shared" si="15"/>
        <v>0</v>
      </c>
      <c r="H203" s="139"/>
      <c r="I203" s="90"/>
      <c r="J203" s="90"/>
      <c r="K203" s="90"/>
      <c r="L203" s="90"/>
      <c r="M203" s="90"/>
      <c r="N203" s="90"/>
      <c r="O203" s="90"/>
      <c r="P203" s="90"/>
      <c r="Q203" s="90"/>
      <c r="R203" s="90"/>
      <c r="S203" s="90"/>
      <c r="T203" s="90"/>
      <c r="U203" s="90"/>
      <c r="V203" s="90"/>
    </row>
    <row r="204" spans="1:22" ht="14.1" customHeight="1">
      <c r="A204" s="90"/>
      <c r="B204" s="113" t="s">
        <v>136</v>
      </c>
      <c r="C204" s="47"/>
      <c r="D204" s="114" t="s">
        <v>243</v>
      </c>
      <c r="E204" s="41"/>
      <c r="F204" s="114" t="s">
        <v>244</v>
      </c>
      <c r="G204" s="94">
        <f t="shared" si="15"/>
        <v>0</v>
      </c>
      <c r="H204" s="139"/>
      <c r="I204" s="90"/>
      <c r="J204" s="90"/>
      <c r="K204" s="90"/>
      <c r="L204" s="90"/>
      <c r="M204" s="90"/>
      <c r="N204" s="90"/>
      <c r="O204" s="90"/>
      <c r="P204" s="90"/>
      <c r="Q204" s="90"/>
      <c r="R204" s="90"/>
      <c r="S204" s="90"/>
      <c r="T204" s="90"/>
      <c r="U204" s="90"/>
      <c r="V204" s="90"/>
    </row>
    <row r="205" spans="1:22" ht="14.1" customHeight="1">
      <c r="A205" s="90"/>
      <c r="B205" s="113" t="s">
        <v>137</v>
      </c>
      <c r="C205" s="47"/>
      <c r="D205" s="114" t="s">
        <v>258</v>
      </c>
      <c r="E205" s="41"/>
      <c r="F205" s="114" t="s">
        <v>259</v>
      </c>
      <c r="G205" s="94">
        <f t="shared" si="15"/>
        <v>0</v>
      </c>
      <c r="H205" s="139"/>
      <c r="I205" s="90"/>
      <c r="J205" s="90"/>
      <c r="K205" s="90"/>
      <c r="L205" s="90"/>
      <c r="M205" s="90"/>
      <c r="N205" s="90"/>
      <c r="O205" s="90"/>
      <c r="P205" s="90"/>
      <c r="Q205" s="90"/>
      <c r="R205" s="90"/>
      <c r="S205" s="90"/>
      <c r="T205" s="90"/>
      <c r="U205" s="90"/>
      <c r="V205" s="90"/>
    </row>
    <row r="206" spans="1:22" ht="14.1" customHeight="1">
      <c r="A206" s="90"/>
      <c r="B206" s="157" t="s">
        <v>305</v>
      </c>
      <c r="C206" s="47"/>
      <c r="D206" s="158" t="s">
        <v>243</v>
      </c>
      <c r="E206" s="41"/>
      <c r="F206" s="158" t="s">
        <v>244</v>
      </c>
      <c r="G206" s="94">
        <f>ROUND(E206*C206,2)</f>
        <v>0</v>
      </c>
      <c r="H206" s="139"/>
      <c r="I206" s="90"/>
      <c r="J206" s="90"/>
      <c r="K206" s="90"/>
      <c r="L206" s="90"/>
      <c r="M206" s="90"/>
      <c r="N206" s="90"/>
      <c r="O206" s="90"/>
      <c r="P206" s="90"/>
      <c r="Q206" s="90"/>
      <c r="R206" s="90"/>
      <c r="S206" s="90"/>
      <c r="T206" s="90"/>
      <c r="U206" s="90"/>
      <c r="V206" s="90"/>
    </row>
    <row r="207" spans="1:22" ht="14.1" customHeight="1">
      <c r="A207" s="90"/>
      <c r="B207" s="157" t="s">
        <v>208</v>
      </c>
      <c r="C207" s="47"/>
      <c r="D207" s="158" t="s">
        <v>243</v>
      </c>
      <c r="E207" s="41"/>
      <c r="F207" s="158" t="s">
        <v>244</v>
      </c>
      <c r="G207" s="94">
        <f>ROUND(E207*C207,2)</f>
        <v>0</v>
      </c>
      <c r="H207" s="139"/>
      <c r="I207" s="90"/>
      <c r="J207" s="90"/>
      <c r="K207" s="90"/>
      <c r="L207" s="90"/>
      <c r="M207" s="90"/>
      <c r="N207" s="90"/>
      <c r="O207" s="90"/>
      <c r="P207" s="90"/>
      <c r="Q207" s="90"/>
      <c r="R207" s="90"/>
      <c r="S207" s="90"/>
      <c r="T207" s="90"/>
      <c r="U207" s="90"/>
      <c r="V207" s="90"/>
    </row>
    <row r="208" spans="1:22" ht="14.1" customHeight="1">
      <c r="A208" s="90"/>
      <c r="B208" s="81" t="s">
        <v>213</v>
      </c>
      <c r="C208" s="47"/>
      <c r="D208" s="47"/>
      <c r="E208" s="41"/>
      <c r="F208" s="47"/>
      <c r="G208" s="94">
        <f t="shared" si="15"/>
        <v>0</v>
      </c>
      <c r="H208" s="139"/>
      <c r="I208" s="90"/>
      <c r="J208" s="90"/>
      <c r="K208" s="90"/>
      <c r="L208" s="90"/>
      <c r="M208" s="90"/>
      <c r="N208" s="90"/>
      <c r="O208" s="90"/>
      <c r="P208" s="90"/>
      <c r="Q208" s="90"/>
      <c r="R208" s="90"/>
      <c r="S208" s="90"/>
      <c r="T208" s="90"/>
      <c r="U208" s="90"/>
      <c r="V208" s="90"/>
    </row>
    <row r="209" spans="1:22" ht="14.1" customHeight="1">
      <c r="A209" s="90"/>
      <c r="B209" s="81" t="s">
        <v>213</v>
      </c>
      <c r="C209" s="47"/>
      <c r="D209" s="47"/>
      <c r="E209" s="41"/>
      <c r="F209" s="47"/>
      <c r="G209" s="94">
        <f t="shared" si="15"/>
        <v>0</v>
      </c>
      <c r="H209" s="139"/>
      <c r="I209" s="90"/>
      <c r="J209" s="90"/>
      <c r="K209" s="90"/>
      <c r="L209" s="90"/>
      <c r="M209" s="90"/>
      <c r="N209" s="90"/>
      <c r="O209" s="90"/>
      <c r="P209" s="90"/>
      <c r="Q209" s="90"/>
      <c r="R209" s="90"/>
      <c r="S209" s="90"/>
      <c r="T209" s="90"/>
      <c r="U209" s="90"/>
      <c r="V209" s="90"/>
    </row>
    <row r="210" spans="1:22" ht="14.1" customHeight="1">
      <c r="A210" s="90"/>
      <c r="B210" s="39" t="s">
        <v>232</v>
      </c>
      <c r="C210" s="61"/>
      <c r="D210" s="61"/>
      <c r="E210" s="18"/>
      <c r="F210" s="62"/>
      <c r="G210" s="79">
        <f>SUM(G194:G209)</f>
        <v>0</v>
      </c>
      <c r="H210" s="139"/>
      <c r="I210" s="90"/>
      <c r="J210" s="90"/>
      <c r="K210" s="90"/>
      <c r="L210" s="90"/>
      <c r="M210" s="90"/>
      <c r="N210" s="90"/>
      <c r="O210" s="90"/>
      <c r="P210" s="90"/>
      <c r="Q210" s="90"/>
      <c r="R210" s="90"/>
      <c r="S210" s="90"/>
      <c r="T210" s="90"/>
      <c r="U210" s="90"/>
      <c r="V210" s="90"/>
    </row>
    <row r="211" spans="1:22" ht="15">
      <c r="A211" s="90"/>
      <c r="B211" s="111" t="s">
        <v>331</v>
      </c>
      <c r="C211" s="728" t="s">
        <v>230</v>
      </c>
      <c r="D211" s="729"/>
      <c r="E211" s="728" t="s">
        <v>231</v>
      </c>
      <c r="F211" s="729"/>
      <c r="G211" s="112" t="s">
        <v>232</v>
      </c>
      <c r="H211" s="139"/>
      <c r="I211" s="90"/>
      <c r="J211" s="90"/>
      <c r="K211" s="90"/>
      <c r="L211" s="90"/>
      <c r="M211" s="90"/>
      <c r="N211" s="90"/>
      <c r="O211" s="90"/>
      <c r="P211" s="90"/>
      <c r="Q211" s="90"/>
      <c r="R211" s="90"/>
      <c r="S211" s="90"/>
      <c r="T211" s="90"/>
      <c r="U211" s="90"/>
      <c r="V211" s="90"/>
    </row>
    <row r="212" spans="1:22" ht="14.1" customHeight="1">
      <c r="A212" s="90"/>
      <c r="B212" s="113" t="s">
        <v>312</v>
      </c>
      <c r="C212" s="47"/>
      <c r="D212" s="114" t="s">
        <v>243</v>
      </c>
      <c r="E212" s="41"/>
      <c r="F212" s="114" t="s">
        <v>244</v>
      </c>
      <c r="G212" s="94">
        <f t="shared" ref="G212:G225" si="16">ROUND(E212*C212,2)</f>
        <v>0</v>
      </c>
      <c r="H212" s="139"/>
      <c r="I212" s="90"/>
      <c r="J212" s="90"/>
      <c r="K212" s="90"/>
      <c r="L212" s="90"/>
      <c r="M212" s="90"/>
      <c r="N212" s="90"/>
      <c r="O212" s="90"/>
      <c r="P212" s="90"/>
      <c r="Q212" s="90"/>
      <c r="R212" s="90"/>
      <c r="S212" s="90"/>
      <c r="T212" s="90"/>
      <c r="U212" s="90"/>
      <c r="V212" s="90"/>
    </row>
    <row r="213" spans="1:22" ht="14.1" customHeight="1">
      <c r="A213" s="90"/>
      <c r="B213" s="113" t="s">
        <v>120</v>
      </c>
      <c r="C213" s="47"/>
      <c r="D213" s="114" t="s">
        <v>243</v>
      </c>
      <c r="E213" s="41"/>
      <c r="F213" s="114" t="s">
        <v>244</v>
      </c>
      <c r="G213" s="94">
        <f t="shared" si="16"/>
        <v>0</v>
      </c>
      <c r="H213" s="139"/>
      <c r="I213" s="90"/>
      <c r="J213" s="90"/>
      <c r="K213" s="90"/>
      <c r="L213" s="90"/>
      <c r="M213" s="90"/>
      <c r="N213" s="90"/>
      <c r="O213" s="90"/>
      <c r="P213" s="90"/>
      <c r="Q213" s="90"/>
      <c r="R213" s="90"/>
      <c r="S213" s="90"/>
      <c r="T213" s="90"/>
      <c r="U213" s="90"/>
      <c r="V213" s="90"/>
    </row>
    <row r="214" spans="1:22" ht="14.1" customHeight="1">
      <c r="A214" s="90"/>
      <c r="B214" s="113" t="s">
        <v>121</v>
      </c>
      <c r="C214" s="47"/>
      <c r="D214" s="114" t="s">
        <v>243</v>
      </c>
      <c r="E214" s="41"/>
      <c r="F214" s="114" t="s">
        <v>244</v>
      </c>
      <c r="G214" s="94">
        <f t="shared" si="16"/>
        <v>0</v>
      </c>
      <c r="H214" s="139"/>
      <c r="I214" s="90"/>
      <c r="J214" s="90"/>
      <c r="K214" s="90"/>
      <c r="L214" s="90"/>
      <c r="M214" s="90"/>
      <c r="N214" s="90"/>
      <c r="O214" s="90"/>
      <c r="P214" s="90"/>
      <c r="Q214" s="90"/>
      <c r="R214" s="90"/>
      <c r="S214" s="90"/>
      <c r="T214" s="90"/>
      <c r="U214" s="90"/>
      <c r="V214" s="90"/>
    </row>
    <row r="215" spans="1:22" ht="14.1" customHeight="1">
      <c r="A215" s="90"/>
      <c r="B215" s="113" t="s">
        <v>313</v>
      </c>
      <c r="C215" s="47"/>
      <c r="D215" s="114" t="s">
        <v>243</v>
      </c>
      <c r="E215" s="41"/>
      <c r="F215" s="114" t="s">
        <v>244</v>
      </c>
      <c r="G215" s="94">
        <f t="shared" si="16"/>
        <v>0</v>
      </c>
      <c r="H215" s="139"/>
      <c r="I215" s="90"/>
      <c r="J215" s="90"/>
      <c r="K215" s="90"/>
      <c r="L215" s="90"/>
      <c r="M215" s="90"/>
      <c r="N215" s="90"/>
      <c r="O215" s="90"/>
      <c r="P215" s="90"/>
      <c r="Q215" s="90"/>
      <c r="R215" s="90"/>
      <c r="S215" s="90"/>
      <c r="T215" s="90"/>
      <c r="U215" s="90"/>
      <c r="V215" s="90"/>
    </row>
    <row r="216" spans="1:22" ht="14.1" customHeight="1">
      <c r="A216" s="90"/>
      <c r="B216" s="113" t="s">
        <v>314</v>
      </c>
      <c r="C216" s="47"/>
      <c r="D216" s="114" t="s">
        <v>243</v>
      </c>
      <c r="E216" s="41"/>
      <c r="F216" s="114" t="s">
        <v>244</v>
      </c>
      <c r="G216" s="94">
        <f t="shared" si="16"/>
        <v>0</v>
      </c>
      <c r="H216" s="139"/>
      <c r="I216" s="90"/>
      <c r="J216" s="90"/>
      <c r="K216" s="90"/>
      <c r="L216" s="90"/>
      <c r="M216" s="90"/>
      <c r="N216" s="90"/>
      <c r="O216" s="90"/>
      <c r="P216" s="90"/>
      <c r="Q216" s="90"/>
      <c r="R216" s="90"/>
      <c r="S216" s="90"/>
      <c r="T216" s="90"/>
      <c r="U216" s="90"/>
      <c r="V216" s="90"/>
    </row>
    <row r="217" spans="1:22" ht="14.1" customHeight="1">
      <c r="A217" s="90"/>
      <c r="B217" s="113" t="s">
        <v>122</v>
      </c>
      <c r="C217" s="47"/>
      <c r="D217" s="114" t="s">
        <v>258</v>
      </c>
      <c r="E217" s="41"/>
      <c r="F217" s="114" t="s">
        <v>259</v>
      </c>
      <c r="G217" s="94">
        <f t="shared" si="16"/>
        <v>0</v>
      </c>
      <c r="H217" s="139"/>
      <c r="I217" s="90"/>
      <c r="J217" s="90"/>
      <c r="K217" s="90"/>
      <c r="L217" s="90"/>
      <c r="M217" s="90"/>
      <c r="N217" s="90"/>
      <c r="O217" s="90"/>
      <c r="P217" s="90"/>
      <c r="Q217" s="90"/>
      <c r="R217" s="90"/>
      <c r="S217" s="90"/>
      <c r="T217" s="90"/>
      <c r="U217" s="90"/>
      <c r="V217" s="90"/>
    </row>
    <row r="218" spans="1:22" ht="14.1" customHeight="1">
      <c r="A218" s="90"/>
      <c r="B218" s="113" t="s">
        <v>315</v>
      </c>
      <c r="C218" s="47"/>
      <c r="D218" s="114" t="s">
        <v>243</v>
      </c>
      <c r="E218" s="41"/>
      <c r="F218" s="114" t="s">
        <v>244</v>
      </c>
      <c r="G218" s="94">
        <f t="shared" si="16"/>
        <v>0</v>
      </c>
      <c r="H218" s="139"/>
      <c r="I218" s="90"/>
      <c r="J218" s="90"/>
      <c r="K218" s="90"/>
      <c r="L218" s="90"/>
      <c r="M218" s="90"/>
      <c r="N218" s="90"/>
      <c r="O218" s="90"/>
      <c r="P218" s="90"/>
      <c r="Q218" s="90"/>
      <c r="R218" s="90"/>
      <c r="S218" s="90"/>
      <c r="T218" s="90"/>
      <c r="U218" s="90"/>
      <c r="V218" s="90"/>
    </row>
    <row r="219" spans="1:22" ht="14.1" customHeight="1">
      <c r="A219" s="90"/>
      <c r="B219" s="113" t="s">
        <v>316</v>
      </c>
      <c r="C219" s="47"/>
      <c r="D219" s="114" t="s">
        <v>243</v>
      </c>
      <c r="E219" s="41"/>
      <c r="F219" s="114" t="s">
        <v>244</v>
      </c>
      <c r="G219" s="94">
        <f t="shared" si="16"/>
        <v>0</v>
      </c>
      <c r="H219" s="139"/>
      <c r="I219" s="90"/>
      <c r="J219" s="90"/>
      <c r="K219" s="90"/>
      <c r="L219" s="90"/>
      <c r="M219" s="90"/>
      <c r="N219" s="90"/>
      <c r="O219" s="90"/>
      <c r="P219" s="90"/>
      <c r="Q219" s="90"/>
      <c r="R219" s="90"/>
      <c r="S219" s="90"/>
      <c r="T219" s="90"/>
      <c r="U219" s="90"/>
      <c r="V219" s="90"/>
    </row>
    <row r="220" spans="1:22" ht="14.1" customHeight="1">
      <c r="A220" s="90"/>
      <c r="B220" s="113" t="s">
        <v>123</v>
      </c>
      <c r="C220" s="47"/>
      <c r="D220" s="114" t="s">
        <v>243</v>
      </c>
      <c r="E220" s="41"/>
      <c r="F220" s="114" t="s">
        <v>244</v>
      </c>
      <c r="G220" s="94">
        <f t="shared" si="16"/>
        <v>0</v>
      </c>
      <c r="H220" s="139"/>
      <c r="I220" s="90"/>
      <c r="J220" s="90"/>
      <c r="K220" s="90"/>
      <c r="L220" s="90"/>
      <c r="M220" s="90"/>
      <c r="N220" s="90"/>
      <c r="O220" s="90"/>
      <c r="P220" s="90"/>
      <c r="Q220" s="90"/>
      <c r="R220" s="90"/>
      <c r="S220" s="90"/>
      <c r="T220" s="90"/>
      <c r="U220" s="90"/>
      <c r="V220" s="90"/>
    </row>
    <row r="221" spans="1:22" ht="14.1" customHeight="1">
      <c r="A221" s="90"/>
      <c r="B221" s="113" t="s">
        <v>317</v>
      </c>
      <c r="C221" s="47"/>
      <c r="D221" s="114" t="s">
        <v>243</v>
      </c>
      <c r="E221" s="41"/>
      <c r="F221" s="114" t="s">
        <v>244</v>
      </c>
      <c r="G221" s="94">
        <f t="shared" si="16"/>
        <v>0</v>
      </c>
      <c r="H221" s="139"/>
      <c r="I221" s="90"/>
      <c r="J221" s="90"/>
      <c r="K221" s="90"/>
      <c r="L221" s="90"/>
      <c r="M221" s="90"/>
      <c r="N221" s="90"/>
      <c r="O221" s="90"/>
      <c r="P221" s="90"/>
      <c r="Q221" s="90"/>
      <c r="R221" s="90"/>
      <c r="S221" s="90"/>
      <c r="T221" s="90"/>
      <c r="U221" s="90"/>
      <c r="V221" s="90"/>
    </row>
    <row r="222" spans="1:22" ht="14.1" customHeight="1">
      <c r="A222" s="90"/>
      <c r="B222" s="113" t="s">
        <v>318</v>
      </c>
      <c r="C222" s="47"/>
      <c r="D222" s="114" t="s">
        <v>243</v>
      </c>
      <c r="E222" s="41"/>
      <c r="F222" s="114" t="s">
        <v>244</v>
      </c>
      <c r="G222" s="94">
        <f t="shared" si="16"/>
        <v>0</v>
      </c>
      <c r="H222" s="139"/>
      <c r="I222" s="90"/>
      <c r="J222" s="90"/>
      <c r="K222" s="90"/>
      <c r="L222" s="90"/>
      <c r="M222" s="90"/>
      <c r="N222" s="90"/>
      <c r="O222" s="90"/>
      <c r="P222" s="90"/>
      <c r="Q222" s="90"/>
      <c r="R222" s="90"/>
      <c r="S222" s="90"/>
      <c r="T222" s="90"/>
      <c r="U222" s="90"/>
      <c r="V222" s="90"/>
    </row>
    <row r="223" spans="1:22" ht="14.1" customHeight="1">
      <c r="A223" s="90"/>
      <c r="B223" s="157" t="s">
        <v>311</v>
      </c>
      <c r="C223" s="47"/>
      <c r="D223" s="158" t="s">
        <v>243</v>
      </c>
      <c r="E223" s="41"/>
      <c r="F223" s="158" t="s">
        <v>244</v>
      </c>
      <c r="G223" s="94">
        <f>ROUND(E223*C223,2)</f>
        <v>0</v>
      </c>
      <c r="H223" s="139"/>
      <c r="I223" s="90"/>
      <c r="J223" s="90"/>
      <c r="K223" s="90"/>
      <c r="L223" s="90"/>
      <c r="M223" s="90"/>
      <c r="N223" s="90"/>
      <c r="O223" s="90"/>
      <c r="P223" s="90"/>
      <c r="Q223" s="90"/>
      <c r="R223" s="90"/>
      <c r="S223" s="90"/>
      <c r="T223" s="90"/>
      <c r="U223" s="90"/>
      <c r="V223" s="90"/>
    </row>
    <row r="224" spans="1:22" ht="14.1" customHeight="1">
      <c r="A224" s="90"/>
      <c r="B224" s="81" t="s">
        <v>213</v>
      </c>
      <c r="C224" s="47"/>
      <c r="D224" s="47"/>
      <c r="E224" s="41"/>
      <c r="F224" s="47"/>
      <c r="G224" s="94">
        <f t="shared" si="16"/>
        <v>0</v>
      </c>
      <c r="H224" s="139"/>
      <c r="I224" s="90"/>
      <c r="J224" s="90"/>
      <c r="K224" s="90"/>
      <c r="L224" s="90"/>
      <c r="M224" s="90"/>
      <c r="N224" s="90"/>
      <c r="O224" s="90"/>
      <c r="P224" s="90"/>
      <c r="Q224" s="90"/>
      <c r="R224" s="90"/>
      <c r="S224" s="90"/>
      <c r="T224" s="90"/>
      <c r="U224" s="90"/>
      <c r="V224" s="90"/>
    </row>
    <row r="225" spans="1:22" ht="14.1" customHeight="1">
      <c r="A225" s="90"/>
      <c r="B225" s="81" t="s">
        <v>213</v>
      </c>
      <c r="C225" s="47"/>
      <c r="D225" s="47"/>
      <c r="E225" s="41"/>
      <c r="F225" s="47"/>
      <c r="G225" s="94">
        <f t="shared" si="16"/>
        <v>0</v>
      </c>
      <c r="H225" s="139"/>
      <c r="I225" s="90"/>
      <c r="J225" s="90"/>
      <c r="K225" s="90"/>
      <c r="L225" s="90"/>
      <c r="M225" s="90"/>
      <c r="N225" s="90"/>
      <c r="O225" s="90"/>
      <c r="P225" s="90"/>
      <c r="Q225" s="90"/>
      <c r="R225" s="90"/>
      <c r="S225" s="90"/>
      <c r="T225" s="90"/>
      <c r="U225" s="90"/>
      <c r="V225" s="90"/>
    </row>
    <row r="226" spans="1:22" ht="14.1" customHeight="1">
      <c r="A226" s="90"/>
      <c r="B226" s="39" t="s">
        <v>232</v>
      </c>
      <c r="C226" s="61"/>
      <c r="D226" s="61"/>
      <c r="E226" s="18"/>
      <c r="F226" s="62"/>
      <c r="G226" s="80">
        <f>SUM(G212:G225)</f>
        <v>0</v>
      </c>
      <c r="H226" s="139"/>
      <c r="I226" s="90"/>
      <c r="J226" s="90"/>
      <c r="K226" s="90"/>
      <c r="L226" s="90"/>
      <c r="M226" s="90"/>
      <c r="N226" s="90"/>
      <c r="O226" s="90"/>
      <c r="P226" s="90"/>
      <c r="Q226" s="90"/>
      <c r="R226" s="90"/>
      <c r="S226" s="90"/>
      <c r="T226" s="90"/>
      <c r="U226" s="90"/>
      <c r="V226" s="90"/>
    </row>
    <row r="227" spans="1:22" ht="15">
      <c r="A227" s="90"/>
      <c r="B227" s="111" t="s">
        <v>319</v>
      </c>
      <c r="C227" s="728" t="s">
        <v>230</v>
      </c>
      <c r="D227" s="729"/>
      <c r="E227" s="728" t="s">
        <v>231</v>
      </c>
      <c r="F227" s="729"/>
      <c r="G227" s="112" t="s">
        <v>232</v>
      </c>
      <c r="H227" s="139"/>
      <c r="I227" s="90"/>
      <c r="J227" s="90"/>
      <c r="K227" s="90"/>
      <c r="L227" s="90"/>
      <c r="M227" s="90"/>
      <c r="N227" s="90"/>
      <c r="O227" s="90"/>
      <c r="P227" s="90"/>
      <c r="Q227" s="90"/>
      <c r="R227" s="90"/>
      <c r="S227" s="90"/>
      <c r="T227" s="90"/>
      <c r="U227" s="90"/>
      <c r="V227" s="90"/>
    </row>
    <row r="228" spans="1:22" ht="14.1" customHeight="1">
      <c r="A228" s="90"/>
      <c r="B228" s="113" t="s">
        <v>222</v>
      </c>
      <c r="C228" s="47"/>
      <c r="D228" s="114" t="s">
        <v>243</v>
      </c>
      <c r="E228" s="41"/>
      <c r="F228" s="114" t="s">
        <v>244</v>
      </c>
      <c r="G228" s="94">
        <f t="shared" ref="G228:G234" si="17">ROUND(E228*C228,2)</f>
        <v>0</v>
      </c>
      <c r="H228" s="139"/>
      <c r="I228" s="90"/>
      <c r="J228" s="90"/>
      <c r="K228" s="90"/>
      <c r="L228" s="90"/>
      <c r="M228" s="90"/>
      <c r="N228" s="90"/>
      <c r="O228" s="90"/>
      <c r="P228" s="90"/>
      <c r="Q228" s="90"/>
      <c r="R228" s="90"/>
      <c r="S228" s="90"/>
      <c r="T228" s="90"/>
      <c r="U228" s="90"/>
      <c r="V228" s="90"/>
    </row>
    <row r="229" spans="1:22" ht="14.1" customHeight="1">
      <c r="A229" s="90"/>
      <c r="B229" s="113" t="s">
        <v>321</v>
      </c>
      <c r="C229" s="47"/>
      <c r="D229" s="114" t="s">
        <v>258</v>
      </c>
      <c r="E229" s="41"/>
      <c r="F229" s="114" t="s">
        <v>259</v>
      </c>
      <c r="G229" s="94">
        <f t="shared" si="17"/>
        <v>0</v>
      </c>
      <c r="H229" s="139"/>
      <c r="I229" s="90"/>
      <c r="J229" s="90"/>
      <c r="K229" s="90"/>
      <c r="L229" s="90"/>
      <c r="M229" s="90"/>
      <c r="N229" s="90"/>
      <c r="O229" s="90"/>
      <c r="P229" s="90"/>
      <c r="Q229" s="90"/>
      <c r="R229" s="90"/>
      <c r="S229" s="90"/>
      <c r="T229" s="90"/>
      <c r="U229" s="90"/>
      <c r="V229" s="90"/>
    </row>
    <row r="230" spans="1:22" ht="14.1" customHeight="1">
      <c r="A230" s="90"/>
      <c r="B230" s="113" t="s">
        <v>124</v>
      </c>
      <c r="C230" s="47"/>
      <c r="D230" s="114" t="s">
        <v>258</v>
      </c>
      <c r="E230" s="41"/>
      <c r="F230" s="114" t="s">
        <v>259</v>
      </c>
      <c r="G230" s="94">
        <f t="shared" si="17"/>
        <v>0</v>
      </c>
      <c r="H230" s="139"/>
      <c r="I230" s="90"/>
      <c r="J230" s="90"/>
      <c r="K230" s="90"/>
      <c r="L230" s="90"/>
      <c r="M230" s="90"/>
      <c r="N230" s="90"/>
      <c r="O230" s="90"/>
      <c r="P230" s="90"/>
      <c r="Q230" s="90"/>
      <c r="R230" s="90"/>
      <c r="S230" s="90"/>
      <c r="T230" s="90"/>
      <c r="U230" s="90"/>
      <c r="V230" s="90"/>
    </row>
    <row r="231" spans="1:22" ht="14.1" customHeight="1">
      <c r="A231" s="90"/>
      <c r="B231" s="113" t="s">
        <v>322</v>
      </c>
      <c r="C231" s="47"/>
      <c r="D231" s="114" t="s">
        <v>243</v>
      </c>
      <c r="E231" s="41"/>
      <c r="F231" s="114" t="s">
        <v>244</v>
      </c>
      <c r="G231" s="94">
        <f t="shared" si="17"/>
        <v>0</v>
      </c>
      <c r="H231" s="139"/>
      <c r="I231" s="90"/>
      <c r="J231" s="90"/>
      <c r="K231" s="90"/>
      <c r="L231" s="90"/>
      <c r="M231" s="90"/>
      <c r="N231" s="90"/>
      <c r="O231" s="90"/>
      <c r="P231" s="90"/>
      <c r="Q231" s="90"/>
      <c r="R231" s="90"/>
      <c r="S231" s="90"/>
      <c r="T231" s="90"/>
      <c r="U231" s="90"/>
      <c r="V231" s="90"/>
    </row>
    <row r="232" spans="1:22" ht="14.1" customHeight="1">
      <c r="A232" s="90"/>
      <c r="B232" s="157" t="s">
        <v>320</v>
      </c>
      <c r="C232" s="47"/>
      <c r="D232" s="158" t="s">
        <v>243</v>
      </c>
      <c r="E232" s="41"/>
      <c r="F232" s="158" t="s">
        <v>244</v>
      </c>
      <c r="G232" s="94">
        <f>ROUND(E232*C232,2)</f>
        <v>0</v>
      </c>
      <c r="H232" s="139"/>
      <c r="I232" s="90"/>
      <c r="J232" s="90"/>
      <c r="K232" s="90"/>
      <c r="L232" s="90"/>
      <c r="M232" s="90"/>
      <c r="N232" s="90"/>
      <c r="O232" s="90"/>
      <c r="P232" s="90"/>
      <c r="Q232" s="90"/>
      <c r="R232" s="90"/>
      <c r="S232" s="90"/>
      <c r="T232" s="90"/>
      <c r="U232" s="90"/>
      <c r="V232" s="90"/>
    </row>
    <row r="233" spans="1:22" ht="14.1" customHeight="1">
      <c r="A233" s="90"/>
      <c r="B233" s="81" t="s">
        <v>213</v>
      </c>
      <c r="C233" s="47"/>
      <c r="D233" s="47"/>
      <c r="E233" s="41"/>
      <c r="F233" s="47"/>
      <c r="G233" s="94">
        <f t="shared" si="17"/>
        <v>0</v>
      </c>
      <c r="H233" s="139"/>
      <c r="I233" s="90"/>
      <c r="J233" s="90"/>
      <c r="K233" s="90"/>
      <c r="L233" s="90"/>
      <c r="M233" s="90"/>
      <c r="N233" s="90"/>
      <c r="O233" s="90"/>
      <c r="P233" s="90"/>
      <c r="Q233" s="90"/>
      <c r="R233" s="90"/>
      <c r="S233" s="90"/>
      <c r="T233" s="90"/>
      <c r="U233" s="90"/>
      <c r="V233" s="90"/>
    </row>
    <row r="234" spans="1:22" ht="14.1" customHeight="1">
      <c r="A234" s="90"/>
      <c r="B234" s="81" t="s">
        <v>213</v>
      </c>
      <c r="C234" s="47"/>
      <c r="D234" s="47"/>
      <c r="E234" s="41"/>
      <c r="F234" s="47"/>
      <c r="G234" s="94">
        <f t="shared" si="17"/>
        <v>0</v>
      </c>
      <c r="H234" s="139"/>
      <c r="I234" s="90"/>
      <c r="J234" s="90"/>
      <c r="K234" s="90"/>
      <c r="L234" s="90"/>
      <c r="M234" s="90"/>
      <c r="N234" s="90"/>
      <c r="O234" s="90"/>
      <c r="P234" s="90"/>
      <c r="Q234" s="90"/>
      <c r="R234" s="90"/>
      <c r="S234" s="90"/>
      <c r="T234" s="90"/>
      <c r="U234" s="90"/>
      <c r="V234" s="90"/>
    </row>
    <row r="235" spans="1:22" ht="14.1" customHeight="1">
      <c r="A235" s="90"/>
      <c r="B235" s="39" t="s">
        <v>232</v>
      </c>
      <c r="C235" s="61"/>
      <c r="D235" s="61"/>
      <c r="E235" s="18"/>
      <c r="F235" s="62"/>
      <c r="G235" s="79">
        <f>SUM(G228:G234)</f>
        <v>0</v>
      </c>
      <c r="H235" s="139"/>
      <c r="I235" s="90"/>
      <c r="J235" s="90"/>
      <c r="K235" s="90"/>
      <c r="L235" s="90"/>
      <c r="M235" s="90"/>
      <c r="N235" s="90"/>
      <c r="O235" s="90"/>
      <c r="P235" s="90"/>
      <c r="Q235" s="90"/>
      <c r="R235" s="90"/>
      <c r="S235" s="90"/>
      <c r="T235" s="90"/>
      <c r="U235" s="90"/>
      <c r="V235" s="90"/>
    </row>
    <row r="236" spans="1:22" s="67" customFormat="1" ht="15">
      <c r="A236" s="115"/>
      <c r="B236" s="116" t="s">
        <v>342</v>
      </c>
      <c r="C236" s="730" t="s">
        <v>230</v>
      </c>
      <c r="D236" s="731"/>
      <c r="E236" s="730" t="s">
        <v>231</v>
      </c>
      <c r="F236" s="731"/>
      <c r="G236" s="117" t="s">
        <v>232</v>
      </c>
      <c r="H236" s="139"/>
      <c r="I236" s="115"/>
      <c r="J236" s="115"/>
      <c r="K236" s="115"/>
      <c r="L236" s="115"/>
      <c r="M236" s="115"/>
      <c r="N236" s="115"/>
      <c r="O236" s="115"/>
      <c r="P236" s="115"/>
      <c r="Q236" s="115"/>
      <c r="R236" s="115"/>
      <c r="S236" s="115"/>
      <c r="T236" s="115"/>
      <c r="U236" s="115"/>
      <c r="V236" s="115"/>
    </row>
    <row r="237" spans="1:22" ht="14.1" customHeight="1">
      <c r="A237" s="90"/>
      <c r="B237" s="113" t="s">
        <v>323</v>
      </c>
      <c r="C237" s="47"/>
      <c r="D237" s="62" t="s">
        <v>258</v>
      </c>
      <c r="E237" s="41"/>
      <c r="F237" s="62" t="s">
        <v>259</v>
      </c>
      <c r="G237" s="94">
        <f t="shared" ref="G237:G243" si="18">ROUND(E237*C237,2)</f>
        <v>0</v>
      </c>
      <c r="H237" s="139"/>
      <c r="I237" s="90"/>
      <c r="J237" s="90"/>
      <c r="K237" s="90"/>
      <c r="L237" s="90"/>
      <c r="M237" s="90"/>
      <c r="N237" s="90"/>
      <c r="O237" s="90"/>
      <c r="P237" s="90"/>
      <c r="Q237" s="90"/>
      <c r="R237" s="90"/>
      <c r="S237" s="90"/>
      <c r="T237" s="90"/>
      <c r="U237" s="90"/>
      <c r="V237" s="90"/>
    </row>
    <row r="238" spans="1:22" ht="14.1" customHeight="1">
      <c r="A238" s="90"/>
      <c r="B238" s="113" t="s">
        <v>324</v>
      </c>
      <c r="C238" s="47"/>
      <c r="D238" s="62" t="s">
        <v>243</v>
      </c>
      <c r="E238" s="41"/>
      <c r="F238" s="62" t="s">
        <v>244</v>
      </c>
      <c r="G238" s="94">
        <f t="shared" si="18"/>
        <v>0</v>
      </c>
      <c r="H238" s="139"/>
      <c r="I238" s="90"/>
      <c r="J238" s="90"/>
      <c r="K238" s="90"/>
      <c r="L238" s="90"/>
      <c r="M238" s="90"/>
      <c r="N238" s="90"/>
      <c r="O238" s="90"/>
      <c r="P238" s="90"/>
      <c r="Q238" s="90"/>
      <c r="R238" s="90"/>
      <c r="S238" s="90"/>
      <c r="T238" s="90"/>
      <c r="U238" s="90"/>
      <c r="V238" s="90"/>
    </row>
    <row r="239" spans="1:22" ht="14.1" customHeight="1">
      <c r="A239" s="90"/>
      <c r="B239" s="113" t="s">
        <v>325</v>
      </c>
      <c r="C239" s="47"/>
      <c r="D239" s="62" t="s">
        <v>240</v>
      </c>
      <c r="E239" s="41"/>
      <c r="F239" s="62" t="s">
        <v>241</v>
      </c>
      <c r="G239" s="94">
        <f t="shared" si="18"/>
        <v>0</v>
      </c>
      <c r="H239" s="139"/>
      <c r="I239" s="90"/>
      <c r="J239" s="90"/>
      <c r="K239" s="90"/>
      <c r="L239" s="90"/>
      <c r="M239" s="90"/>
      <c r="N239" s="90"/>
      <c r="O239" s="90"/>
      <c r="P239" s="90"/>
      <c r="Q239" s="90"/>
      <c r="R239" s="90"/>
      <c r="S239" s="90"/>
      <c r="T239" s="90"/>
      <c r="U239" s="90"/>
      <c r="V239" s="90"/>
    </row>
    <row r="240" spans="1:22" ht="14.1" customHeight="1">
      <c r="A240" s="90"/>
      <c r="B240" s="113" t="s">
        <v>81</v>
      </c>
      <c r="C240" s="47"/>
      <c r="D240" s="118" t="s">
        <v>258</v>
      </c>
      <c r="E240" s="41"/>
      <c r="F240" s="118" t="s">
        <v>259</v>
      </c>
      <c r="G240" s="94">
        <f t="shared" si="18"/>
        <v>0</v>
      </c>
      <c r="H240" s="139"/>
      <c r="I240" s="90"/>
      <c r="J240" s="90"/>
      <c r="K240" s="90"/>
      <c r="L240" s="90"/>
      <c r="M240" s="90"/>
      <c r="N240" s="90"/>
      <c r="O240" s="90"/>
      <c r="P240" s="90"/>
      <c r="Q240" s="90"/>
      <c r="R240" s="90"/>
      <c r="S240" s="90"/>
      <c r="T240" s="90"/>
      <c r="U240" s="90"/>
      <c r="V240" s="90"/>
    </row>
    <row r="241" spans="1:22" ht="14.1" customHeight="1">
      <c r="A241" s="90"/>
      <c r="B241" s="113" t="s">
        <v>82</v>
      </c>
      <c r="C241" s="47"/>
      <c r="D241" s="118" t="s">
        <v>243</v>
      </c>
      <c r="E241" s="41"/>
      <c r="F241" s="118" t="s">
        <v>244</v>
      </c>
      <c r="G241" s="94">
        <f t="shared" si="18"/>
        <v>0</v>
      </c>
      <c r="H241" s="139"/>
      <c r="I241" s="90"/>
      <c r="J241" s="90"/>
      <c r="K241" s="90"/>
      <c r="L241" s="90"/>
      <c r="M241" s="90"/>
      <c r="N241" s="90"/>
      <c r="O241" s="90"/>
      <c r="P241" s="90"/>
      <c r="Q241" s="90"/>
      <c r="R241" s="90"/>
      <c r="S241" s="90"/>
      <c r="T241" s="90"/>
      <c r="U241" s="90"/>
      <c r="V241" s="90"/>
    </row>
    <row r="242" spans="1:22" ht="14.1" customHeight="1">
      <c r="A242" s="90"/>
      <c r="B242" s="81" t="s">
        <v>213</v>
      </c>
      <c r="C242" s="47"/>
      <c r="D242" s="89"/>
      <c r="E242" s="41"/>
      <c r="F242" s="89"/>
      <c r="G242" s="94">
        <f t="shared" si="18"/>
        <v>0</v>
      </c>
      <c r="H242" s="139"/>
      <c r="I242" s="90"/>
      <c r="J242" s="90"/>
      <c r="K242" s="90"/>
      <c r="L242" s="90"/>
      <c r="M242" s="90"/>
      <c r="N242" s="90"/>
      <c r="O242" s="90"/>
      <c r="P242" s="90"/>
      <c r="Q242" s="90"/>
      <c r="R242" s="90"/>
      <c r="S242" s="90"/>
      <c r="T242" s="90"/>
      <c r="U242" s="90"/>
      <c r="V242" s="90"/>
    </row>
    <row r="243" spans="1:22" ht="14.1" customHeight="1">
      <c r="A243" s="90"/>
      <c r="B243" s="81" t="s">
        <v>213</v>
      </c>
      <c r="C243" s="47"/>
      <c r="D243" s="89"/>
      <c r="E243" s="41"/>
      <c r="F243" s="89"/>
      <c r="G243" s="94">
        <f t="shared" si="18"/>
        <v>0</v>
      </c>
      <c r="H243" s="139"/>
      <c r="I243" s="90"/>
      <c r="J243" s="90"/>
      <c r="K243" s="90"/>
      <c r="L243" s="90"/>
      <c r="M243" s="90"/>
      <c r="N243" s="90"/>
      <c r="O243" s="90"/>
      <c r="P243" s="90"/>
      <c r="Q243" s="90"/>
      <c r="R243" s="90"/>
      <c r="S243" s="90"/>
      <c r="T243" s="90"/>
      <c r="U243" s="90"/>
      <c r="V243" s="90"/>
    </row>
    <row r="244" spans="1:22" ht="14.1" customHeight="1">
      <c r="A244" s="90"/>
      <c r="B244" s="39" t="s">
        <v>232</v>
      </c>
      <c r="C244" s="61"/>
      <c r="D244" s="61"/>
      <c r="E244" s="18"/>
      <c r="F244" s="62"/>
      <c r="G244" s="79">
        <f>SUM(G237:G243)</f>
        <v>0</v>
      </c>
      <c r="H244" s="139"/>
      <c r="I244" s="90"/>
      <c r="J244" s="90"/>
      <c r="K244" s="90"/>
      <c r="L244" s="90"/>
      <c r="M244" s="90"/>
      <c r="N244" s="90"/>
      <c r="O244" s="90"/>
      <c r="P244" s="90"/>
      <c r="Q244" s="90"/>
      <c r="R244" s="90"/>
      <c r="S244" s="90"/>
      <c r="T244" s="90"/>
      <c r="U244" s="90"/>
      <c r="V244" s="90"/>
    </row>
    <row r="245" spans="1:22" ht="15">
      <c r="A245" s="90"/>
      <c r="B245" s="111" t="s">
        <v>332</v>
      </c>
      <c r="C245" s="728" t="s">
        <v>230</v>
      </c>
      <c r="D245" s="729"/>
      <c r="E245" s="728" t="s">
        <v>231</v>
      </c>
      <c r="F245" s="729"/>
      <c r="G245" s="112" t="s">
        <v>232</v>
      </c>
      <c r="H245" s="139"/>
      <c r="I245" s="90"/>
      <c r="J245" s="90"/>
      <c r="K245" s="90"/>
      <c r="L245" s="90"/>
      <c r="M245" s="90"/>
      <c r="N245" s="90"/>
      <c r="O245" s="90"/>
      <c r="P245" s="90"/>
      <c r="Q245" s="90"/>
      <c r="R245" s="90"/>
      <c r="S245" s="90"/>
      <c r="T245" s="90"/>
      <c r="U245" s="90"/>
      <c r="V245" s="90"/>
    </row>
    <row r="246" spans="1:22" ht="14.1" customHeight="1">
      <c r="A246" s="90"/>
      <c r="B246" s="175" t="s">
        <v>363</v>
      </c>
      <c r="C246" s="47"/>
      <c r="D246" s="47"/>
      <c r="E246" s="41"/>
      <c r="F246" s="47"/>
      <c r="G246" s="94">
        <f t="shared" ref="G246:G252" si="19">ROUND(E246*C246,2)</f>
        <v>0</v>
      </c>
      <c r="H246" s="139"/>
      <c r="I246" s="90"/>
      <c r="J246" s="90"/>
      <c r="K246" s="90"/>
      <c r="L246" s="90"/>
      <c r="M246" s="90"/>
      <c r="N246" s="90"/>
      <c r="O246" s="90"/>
      <c r="P246" s="90"/>
      <c r="Q246" s="90"/>
      <c r="R246" s="90"/>
      <c r="S246" s="90"/>
      <c r="T246" s="90"/>
      <c r="U246" s="90"/>
      <c r="V246" s="90"/>
    </row>
    <row r="247" spans="1:22" ht="14.1" customHeight="1">
      <c r="A247" s="90"/>
      <c r="B247" s="81" t="s">
        <v>213</v>
      </c>
      <c r="C247" s="47"/>
      <c r="D247" s="47"/>
      <c r="E247" s="41"/>
      <c r="F247" s="47"/>
      <c r="G247" s="94">
        <f t="shared" si="19"/>
        <v>0</v>
      </c>
      <c r="H247" s="139"/>
      <c r="I247" s="90"/>
      <c r="J247" s="90"/>
      <c r="K247" s="90"/>
      <c r="L247" s="90"/>
      <c r="M247" s="90"/>
      <c r="N247" s="90"/>
      <c r="O247" s="90"/>
      <c r="P247" s="90"/>
      <c r="Q247" s="90"/>
      <c r="R247" s="90"/>
      <c r="S247" s="90"/>
      <c r="T247" s="90"/>
      <c r="U247" s="90"/>
      <c r="V247" s="90"/>
    </row>
    <row r="248" spans="1:22" ht="14.1" customHeight="1">
      <c r="A248" s="90"/>
      <c r="B248" s="81" t="s">
        <v>213</v>
      </c>
      <c r="C248" s="47"/>
      <c r="D248" s="47"/>
      <c r="E248" s="41"/>
      <c r="F248" s="47"/>
      <c r="G248" s="94">
        <f t="shared" si="19"/>
        <v>0</v>
      </c>
      <c r="H248" s="139"/>
      <c r="I248" s="90"/>
      <c r="J248" s="90"/>
      <c r="K248" s="90"/>
      <c r="L248" s="90"/>
      <c r="M248" s="90"/>
      <c r="N248" s="90"/>
      <c r="O248" s="90"/>
      <c r="P248" s="90"/>
      <c r="Q248" s="90"/>
      <c r="R248" s="90"/>
      <c r="S248" s="90"/>
      <c r="T248" s="90"/>
      <c r="U248" s="90"/>
      <c r="V248" s="90"/>
    </row>
    <row r="249" spans="1:22" ht="14.1" customHeight="1">
      <c r="A249" s="90"/>
      <c r="B249" s="81" t="s">
        <v>213</v>
      </c>
      <c r="C249" s="47"/>
      <c r="D249" s="47"/>
      <c r="E249" s="41"/>
      <c r="F249" s="47"/>
      <c r="G249" s="94">
        <f t="shared" si="19"/>
        <v>0</v>
      </c>
      <c r="H249" s="139"/>
      <c r="I249" s="90"/>
      <c r="J249" s="90"/>
      <c r="K249" s="90"/>
      <c r="L249" s="90"/>
      <c r="M249" s="90"/>
      <c r="N249" s="90"/>
      <c r="O249" s="90"/>
      <c r="P249" s="90"/>
      <c r="Q249" s="90"/>
      <c r="R249" s="90"/>
      <c r="S249" s="90"/>
      <c r="T249" s="90"/>
      <c r="U249" s="90"/>
      <c r="V249" s="90"/>
    </row>
    <row r="250" spans="1:22" ht="14.1" customHeight="1">
      <c r="A250" s="90"/>
      <c r="B250" s="81" t="s">
        <v>213</v>
      </c>
      <c r="C250" s="47"/>
      <c r="D250" s="47"/>
      <c r="E250" s="41"/>
      <c r="F250" s="47"/>
      <c r="G250" s="94">
        <f t="shared" si="19"/>
        <v>0</v>
      </c>
      <c r="H250" s="139"/>
      <c r="I250" s="90"/>
      <c r="J250" s="90"/>
      <c r="K250" s="90"/>
      <c r="L250" s="90"/>
      <c r="M250" s="90"/>
      <c r="N250" s="90"/>
      <c r="O250" s="90"/>
      <c r="P250" s="90"/>
      <c r="Q250" s="90"/>
      <c r="R250" s="90"/>
      <c r="S250" s="90"/>
      <c r="T250" s="90"/>
      <c r="U250" s="90"/>
      <c r="V250" s="90"/>
    </row>
    <row r="251" spans="1:22" ht="14.1" customHeight="1">
      <c r="A251" s="90"/>
      <c r="B251" s="81" t="s">
        <v>213</v>
      </c>
      <c r="C251" s="47"/>
      <c r="D251" s="47"/>
      <c r="E251" s="41"/>
      <c r="F251" s="47"/>
      <c r="G251" s="94">
        <f t="shared" si="19"/>
        <v>0</v>
      </c>
      <c r="H251" s="139"/>
      <c r="I251" s="90"/>
      <c r="J251" s="90"/>
      <c r="K251" s="90"/>
      <c r="L251" s="90"/>
      <c r="M251" s="90"/>
      <c r="N251" s="90"/>
      <c r="O251" s="90"/>
      <c r="P251" s="90"/>
      <c r="Q251" s="90"/>
      <c r="R251" s="90"/>
      <c r="S251" s="90"/>
      <c r="T251" s="90"/>
      <c r="U251" s="90"/>
      <c r="V251" s="90"/>
    </row>
    <row r="252" spans="1:22" ht="14.1" customHeight="1">
      <c r="A252" s="90"/>
      <c r="B252" s="81" t="s">
        <v>213</v>
      </c>
      <c r="C252" s="47"/>
      <c r="D252" s="47"/>
      <c r="E252" s="41"/>
      <c r="F252" s="47"/>
      <c r="G252" s="94">
        <f t="shared" si="19"/>
        <v>0</v>
      </c>
      <c r="H252" s="139"/>
      <c r="I252" s="90"/>
      <c r="J252" s="90"/>
      <c r="K252" s="90"/>
      <c r="L252" s="90"/>
      <c r="M252" s="90"/>
      <c r="N252" s="90"/>
      <c r="O252" s="90"/>
      <c r="P252" s="90"/>
      <c r="Q252" s="90"/>
      <c r="R252" s="90"/>
      <c r="S252" s="90"/>
      <c r="T252" s="90"/>
      <c r="U252" s="90"/>
      <c r="V252" s="90"/>
    </row>
    <row r="253" spans="1:22" ht="14.1" customHeight="1">
      <c r="A253" s="90"/>
      <c r="B253" s="39" t="s">
        <v>232</v>
      </c>
      <c r="C253" s="61"/>
      <c r="D253" s="61"/>
      <c r="E253" s="18"/>
      <c r="F253" s="62"/>
      <c r="G253" s="80">
        <f>SUM(G246:G252)</f>
        <v>0</v>
      </c>
      <c r="H253" s="139"/>
      <c r="I253" s="90"/>
      <c r="J253" s="90"/>
      <c r="K253" s="90"/>
      <c r="L253" s="90"/>
      <c r="M253" s="90"/>
      <c r="N253" s="90"/>
      <c r="O253" s="90"/>
      <c r="P253" s="90"/>
      <c r="Q253" s="90"/>
      <c r="R253" s="90"/>
      <c r="S253" s="90"/>
      <c r="T253" s="90"/>
      <c r="U253" s="90"/>
      <c r="V253" s="90"/>
    </row>
    <row r="254" spans="1:22" ht="14.1" customHeight="1">
      <c r="A254" s="90"/>
      <c r="B254" s="64"/>
      <c r="C254" s="65"/>
      <c r="D254" s="65"/>
      <c r="E254" s="66" t="s">
        <v>86</v>
      </c>
      <c r="F254" s="65"/>
      <c r="G254" s="66">
        <f>G19+G34+G42+G53+G69+G88+G98+G107+G114+G123+G131+G147+G153+G163+G171+G180+G192+G210+G226+G235+G244+G253</f>
        <v>0</v>
      </c>
      <c r="H254" s="139"/>
      <c r="I254" s="90"/>
      <c r="J254" s="90"/>
      <c r="K254" s="90"/>
      <c r="L254" s="90"/>
      <c r="M254" s="90"/>
      <c r="N254" s="90"/>
      <c r="O254" s="90"/>
      <c r="P254" s="90"/>
      <c r="Q254" s="90"/>
      <c r="R254" s="90"/>
      <c r="S254" s="90"/>
      <c r="T254" s="90"/>
      <c r="U254" s="90"/>
      <c r="V254" s="90"/>
    </row>
    <row r="255" spans="1:22" ht="15">
      <c r="A255" s="90"/>
      <c r="B255" s="119"/>
      <c r="C255" s="119"/>
      <c r="D255" s="119"/>
      <c r="E255" s="119"/>
      <c r="F255" s="119"/>
      <c r="G255" s="119"/>
      <c r="H255" s="139"/>
      <c r="I255" s="90"/>
      <c r="J255" s="90"/>
      <c r="K255" s="90"/>
      <c r="L255" s="90"/>
      <c r="M255" s="90"/>
      <c r="N255" s="90"/>
      <c r="O255" s="90"/>
      <c r="P255" s="90"/>
      <c r="Q255" s="90"/>
      <c r="R255" s="90"/>
      <c r="S255" s="90"/>
      <c r="T255" s="90"/>
      <c r="U255" s="90"/>
      <c r="V255" s="90"/>
    </row>
    <row r="256" spans="1:22" ht="15">
      <c r="A256" s="90"/>
      <c r="B256" s="119"/>
      <c r="C256" s="736" t="s">
        <v>344</v>
      </c>
      <c r="D256" s="736"/>
      <c r="E256" s="736"/>
      <c r="F256" s="736"/>
      <c r="G256" s="737"/>
      <c r="H256" s="139"/>
      <c r="I256" s="90"/>
      <c r="J256" s="90"/>
      <c r="K256" s="90"/>
      <c r="L256" s="90"/>
      <c r="M256" s="90"/>
      <c r="N256" s="90"/>
      <c r="O256" s="90"/>
      <c r="P256" s="90"/>
      <c r="Q256" s="90"/>
      <c r="R256" s="90"/>
      <c r="S256" s="90"/>
      <c r="T256" s="90"/>
      <c r="U256" s="90"/>
      <c r="V256" s="90"/>
    </row>
    <row r="257" spans="1:22" ht="15">
      <c r="A257" s="90"/>
      <c r="B257" s="119"/>
      <c r="C257" s="716" t="s">
        <v>333</v>
      </c>
      <c r="D257" s="717"/>
      <c r="E257" s="717"/>
      <c r="F257" s="718"/>
      <c r="G257" s="120">
        <f>G19</f>
        <v>0</v>
      </c>
      <c r="H257" s="139"/>
      <c r="I257" s="90"/>
      <c r="J257" s="90"/>
      <c r="K257" s="90"/>
      <c r="L257" s="90"/>
      <c r="M257" s="90"/>
      <c r="N257" s="90"/>
      <c r="O257" s="90"/>
      <c r="P257" s="90"/>
      <c r="Q257" s="90"/>
      <c r="R257" s="90"/>
      <c r="S257" s="90"/>
      <c r="T257" s="90"/>
      <c r="U257" s="90"/>
      <c r="V257" s="90"/>
    </row>
    <row r="258" spans="1:22" ht="15">
      <c r="A258" s="90"/>
      <c r="B258" s="119"/>
      <c r="C258" s="716" t="s">
        <v>334</v>
      </c>
      <c r="D258" s="717"/>
      <c r="E258" s="717"/>
      <c r="F258" s="718"/>
      <c r="G258" s="121">
        <f>G34</f>
        <v>0</v>
      </c>
      <c r="H258" s="139"/>
      <c r="I258" s="90"/>
      <c r="J258" s="90"/>
      <c r="K258" s="90"/>
      <c r="L258" s="90"/>
      <c r="M258" s="90"/>
      <c r="N258" s="90"/>
      <c r="O258" s="90"/>
      <c r="P258" s="90"/>
      <c r="Q258" s="90"/>
      <c r="R258" s="90"/>
      <c r="S258" s="90"/>
      <c r="T258" s="90"/>
      <c r="U258" s="90"/>
      <c r="V258" s="90"/>
    </row>
    <row r="259" spans="1:22" ht="15">
      <c r="A259" s="90"/>
      <c r="B259" s="119"/>
      <c r="C259" s="716" t="s">
        <v>270</v>
      </c>
      <c r="D259" s="717"/>
      <c r="E259" s="717"/>
      <c r="F259" s="718"/>
      <c r="G259" s="121">
        <f>G42</f>
        <v>0</v>
      </c>
      <c r="H259" s="139"/>
      <c r="I259" s="90"/>
      <c r="J259" s="90"/>
      <c r="K259" s="90"/>
      <c r="L259" s="90"/>
      <c r="M259" s="90"/>
      <c r="N259" s="90"/>
      <c r="O259" s="90"/>
      <c r="P259" s="90"/>
      <c r="Q259" s="90"/>
      <c r="R259" s="90"/>
      <c r="S259" s="90"/>
      <c r="T259" s="90"/>
      <c r="U259" s="90"/>
      <c r="V259" s="90"/>
    </row>
    <row r="260" spans="1:22" ht="15">
      <c r="A260" s="90"/>
      <c r="B260" s="119"/>
      <c r="C260" s="716" t="s">
        <v>272</v>
      </c>
      <c r="D260" s="717"/>
      <c r="E260" s="717"/>
      <c r="F260" s="718"/>
      <c r="G260" s="121">
        <f>G53</f>
        <v>0</v>
      </c>
      <c r="H260" s="139"/>
      <c r="I260" s="90"/>
      <c r="J260" s="90"/>
      <c r="K260" s="90"/>
      <c r="L260" s="90"/>
      <c r="M260" s="90"/>
      <c r="N260" s="90"/>
      <c r="O260" s="90"/>
      <c r="P260" s="90"/>
      <c r="Q260" s="90"/>
      <c r="R260" s="90"/>
      <c r="S260" s="90"/>
      <c r="T260" s="90"/>
      <c r="U260" s="90"/>
      <c r="V260" s="90"/>
    </row>
    <row r="261" spans="1:22" ht="15">
      <c r="A261" s="90"/>
      <c r="B261" s="119"/>
      <c r="C261" s="716" t="s">
        <v>335</v>
      </c>
      <c r="D261" s="717"/>
      <c r="E261" s="717"/>
      <c r="F261" s="718"/>
      <c r="G261" s="121">
        <f>G69</f>
        <v>0</v>
      </c>
      <c r="H261" s="139"/>
      <c r="I261" s="90"/>
      <c r="J261" s="90"/>
      <c r="K261" s="90"/>
      <c r="L261" s="90"/>
      <c r="M261" s="90"/>
      <c r="N261" s="90"/>
      <c r="O261" s="90"/>
      <c r="P261" s="90"/>
      <c r="Q261" s="90"/>
      <c r="R261" s="90"/>
      <c r="S261" s="90"/>
      <c r="T261" s="90"/>
      <c r="U261" s="90"/>
      <c r="V261" s="90"/>
    </row>
    <row r="262" spans="1:22" ht="15">
      <c r="A262" s="90"/>
      <c r="B262" s="119"/>
      <c r="C262" s="716" t="s">
        <v>336</v>
      </c>
      <c r="D262" s="717"/>
      <c r="E262" s="717"/>
      <c r="F262" s="718"/>
      <c r="G262" s="121">
        <f>G88</f>
        <v>0</v>
      </c>
      <c r="H262" s="139"/>
      <c r="I262" s="90"/>
      <c r="J262" s="90"/>
      <c r="K262" s="90"/>
      <c r="L262" s="90"/>
      <c r="M262" s="90"/>
      <c r="N262" s="90"/>
      <c r="O262" s="90"/>
      <c r="P262" s="90"/>
      <c r="Q262" s="90"/>
      <c r="R262" s="90"/>
      <c r="S262" s="90"/>
      <c r="T262" s="90"/>
      <c r="U262" s="90"/>
      <c r="V262" s="90"/>
    </row>
    <row r="263" spans="1:22" ht="15">
      <c r="A263" s="90"/>
      <c r="B263" s="119"/>
      <c r="C263" s="716" t="s">
        <v>279</v>
      </c>
      <c r="D263" s="717"/>
      <c r="E263" s="717"/>
      <c r="F263" s="718"/>
      <c r="G263" s="121">
        <f>G98</f>
        <v>0</v>
      </c>
      <c r="H263" s="139"/>
      <c r="I263" s="90"/>
      <c r="J263" s="90"/>
      <c r="K263" s="90"/>
      <c r="L263" s="90"/>
      <c r="M263" s="90"/>
      <c r="N263" s="90"/>
      <c r="O263" s="90"/>
      <c r="P263" s="90"/>
      <c r="Q263" s="90"/>
      <c r="R263" s="90"/>
      <c r="S263" s="90"/>
      <c r="T263" s="90"/>
      <c r="U263" s="90"/>
      <c r="V263" s="90"/>
    </row>
    <row r="264" spans="1:22" ht="15">
      <c r="A264" s="90"/>
      <c r="B264" s="119"/>
      <c r="C264" s="716" t="s">
        <v>337</v>
      </c>
      <c r="D264" s="717"/>
      <c r="E264" s="717"/>
      <c r="F264" s="718"/>
      <c r="G264" s="121">
        <f>G107</f>
        <v>0</v>
      </c>
      <c r="H264" s="139"/>
      <c r="I264" s="90"/>
      <c r="J264" s="90"/>
      <c r="K264" s="90"/>
      <c r="L264" s="90"/>
      <c r="M264" s="90"/>
      <c r="N264" s="90"/>
      <c r="O264" s="90"/>
      <c r="P264" s="90"/>
      <c r="Q264" s="90"/>
      <c r="R264" s="90"/>
      <c r="S264" s="90"/>
      <c r="T264" s="90"/>
      <c r="U264" s="90"/>
      <c r="V264" s="90"/>
    </row>
    <row r="265" spans="1:22" ht="15">
      <c r="A265" s="90"/>
      <c r="B265" s="119"/>
      <c r="C265" s="716" t="s">
        <v>338</v>
      </c>
      <c r="D265" s="717"/>
      <c r="E265" s="717"/>
      <c r="F265" s="718"/>
      <c r="G265" s="121">
        <f>G114</f>
        <v>0</v>
      </c>
      <c r="H265" s="139"/>
      <c r="I265" s="90"/>
      <c r="J265" s="90"/>
      <c r="K265" s="90"/>
      <c r="L265" s="90"/>
      <c r="M265" s="90"/>
      <c r="N265" s="90"/>
      <c r="O265" s="90"/>
      <c r="P265" s="90"/>
      <c r="Q265" s="90"/>
      <c r="R265" s="90"/>
      <c r="S265" s="90"/>
      <c r="T265" s="90"/>
      <c r="U265" s="90"/>
      <c r="V265" s="90"/>
    </row>
    <row r="266" spans="1:22" ht="15">
      <c r="A266" s="90"/>
      <c r="B266" s="119"/>
      <c r="C266" s="716" t="s">
        <v>339</v>
      </c>
      <c r="D266" s="717"/>
      <c r="E266" s="717"/>
      <c r="F266" s="718"/>
      <c r="G266" s="121">
        <f>G123</f>
        <v>0</v>
      </c>
      <c r="H266" s="139"/>
      <c r="I266" s="90"/>
      <c r="J266" s="90"/>
      <c r="K266" s="90"/>
      <c r="L266" s="90"/>
      <c r="M266" s="90"/>
      <c r="N266" s="90"/>
      <c r="O266" s="90"/>
      <c r="P266" s="90"/>
      <c r="Q266" s="90"/>
      <c r="R266" s="90"/>
      <c r="S266" s="90"/>
      <c r="T266" s="90"/>
      <c r="U266" s="90"/>
      <c r="V266" s="90"/>
    </row>
    <row r="267" spans="1:22" ht="15">
      <c r="A267" s="90"/>
      <c r="B267" s="119"/>
      <c r="C267" s="716" t="s">
        <v>345</v>
      </c>
      <c r="D267" s="717"/>
      <c r="E267" s="717"/>
      <c r="F267" s="718"/>
      <c r="G267" s="121">
        <f>G131</f>
        <v>0</v>
      </c>
      <c r="H267" s="139"/>
      <c r="I267" s="90"/>
      <c r="J267" s="90"/>
      <c r="K267" s="90"/>
      <c r="L267" s="90"/>
      <c r="M267" s="90"/>
      <c r="N267" s="90"/>
      <c r="O267" s="90"/>
      <c r="P267" s="90"/>
      <c r="Q267" s="90"/>
      <c r="R267" s="90"/>
      <c r="S267" s="90"/>
      <c r="T267" s="90"/>
      <c r="U267" s="90"/>
      <c r="V267" s="90"/>
    </row>
    <row r="268" spans="1:22" ht="15">
      <c r="A268" s="90"/>
      <c r="B268" s="119"/>
      <c r="C268" s="716" t="s">
        <v>340</v>
      </c>
      <c r="D268" s="717"/>
      <c r="E268" s="717"/>
      <c r="F268" s="718"/>
      <c r="G268" s="121">
        <f>G147</f>
        <v>0</v>
      </c>
      <c r="H268" s="139"/>
      <c r="I268" s="90"/>
      <c r="J268" s="90"/>
      <c r="K268" s="90"/>
      <c r="L268" s="90"/>
      <c r="M268" s="90"/>
      <c r="N268" s="90"/>
      <c r="O268" s="90"/>
      <c r="P268" s="90"/>
      <c r="Q268" s="90"/>
      <c r="R268" s="90"/>
      <c r="S268" s="90"/>
      <c r="T268" s="90"/>
      <c r="U268" s="90"/>
      <c r="V268" s="90"/>
    </row>
    <row r="269" spans="1:22" ht="15">
      <c r="A269" s="90"/>
      <c r="B269" s="119"/>
      <c r="C269" s="716" t="s">
        <v>293</v>
      </c>
      <c r="D269" s="717"/>
      <c r="E269" s="717"/>
      <c r="F269" s="718"/>
      <c r="G269" s="121">
        <f>G153</f>
        <v>0</v>
      </c>
      <c r="H269" s="139"/>
      <c r="I269" s="90"/>
      <c r="J269" s="90"/>
      <c r="K269" s="90"/>
      <c r="L269" s="90"/>
      <c r="M269" s="90"/>
      <c r="N269" s="90"/>
      <c r="O269" s="90"/>
      <c r="P269" s="90"/>
      <c r="Q269" s="90"/>
      <c r="R269" s="90"/>
      <c r="S269" s="90"/>
      <c r="T269" s="90"/>
      <c r="U269" s="90"/>
      <c r="V269" s="90"/>
    </row>
    <row r="270" spans="1:22" ht="15">
      <c r="A270" s="90"/>
      <c r="B270" s="119"/>
      <c r="C270" s="716" t="s">
        <v>326</v>
      </c>
      <c r="D270" s="717"/>
      <c r="E270" s="717"/>
      <c r="F270" s="718"/>
      <c r="G270" s="121">
        <f>G163</f>
        <v>0</v>
      </c>
      <c r="H270" s="139"/>
      <c r="I270" s="90"/>
      <c r="J270" s="90"/>
      <c r="K270" s="90"/>
      <c r="L270" s="90"/>
      <c r="M270" s="90"/>
      <c r="N270" s="90"/>
      <c r="O270" s="90"/>
      <c r="P270" s="90"/>
      <c r="Q270" s="90"/>
      <c r="R270" s="90"/>
      <c r="S270" s="90"/>
      <c r="T270" s="90"/>
      <c r="U270" s="90"/>
      <c r="V270" s="90"/>
    </row>
    <row r="271" spans="1:22" ht="15">
      <c r="A271" s="90"/>
      <c r="B271" s="119"/>
      <c r="C271" s="716" t="s">
        <v>327</v>
      </c>
      <c r="D271" s="717"/>
      <c r="E271" s="717"/>
      <c r="F271" s="718"/>
      <c r="G271" s="121">
        <f>G171</f>
        <v>0</v>
      </c>
      <c r="H271" s="139"/>
      <c r="I271" s="90"/>
      <c r="J271" s="90"/>
      <c r="K271" s="90"/>
      <c r="L271" s="90"/>
      <c r="M271" s="90"/>
      <c r="N271" s="90"/>
      <c r="O271" s="90"/>
      <c r="P271" s="90"/>
      <c r="Q271" s="90"/>
      <c r="R271" s="90"/>
      <c r="S271" s="90"/>
      <c r="T271" s="90"/>
      <c r="U271" s="90"/>
      <c r="V271" s="90"/>
    </row>
    <row r="272" spans="1:22" ht="15">
      <c r="A272" s="90"/>
      <c r="B272" s="119"/>
      <c r="C272" s="716" t="s">
        <v>328</v>
      </c>
      <c r="D272" s="717"/>
      <c r="E272" s="717"/>
      <c r="F272" s="718"/>
      <c r="G272" s="121">
        <f>G180</f>
        <v>0</v>
      </c>
      <c r="H272" s="139"/>
      <c r="I272" s="90"/>
      <c r="J272" s="90"/>
      <c r="K272" s="90"/>
      <c r="L272" s="90"/>
      <c r="M272" s="90"/>
      <c r="N272" s="90"/>
      <c r="O272" s="90"/>
      <c r="P272" s="90"/>
      <c r="Q272" s="90"/>
      <c r="R272" s="90"/>
      <c r="S272" s="90"/>
      <c r="T272" s="90"/>
      <c r="U272" s="90"/>
      <c r="V272" s="90"/>
    </row>
    <row r="273" spans="1:22" ht="15">
      <c r="A273" s="90"/>
      <c r="B273" s="119"/>
      <c r="C273" s="716" t="s">
        <v>329</v>
      </c>
      <c r="D273" s="717"/>
      <c r="E273" s="717"/>
      <c r="F273" s="718"/>
      <c r="G273" s="121">
        <f>G192</f>
        <v>0</v>
      </c>
      <c r="H273" s="139"/>
      <c r="I273" s="90"/>
      <c r="J273" s="90"/>
      <c r="K273" s="90"/>
      <c r="L273" s="90"/>
      <c r="M273" s="90"/>
      <c r="N273" s="90"/>
      <c r="O273" s="90"/>
      <c r="P273" s="90"/>
      <c r="Q273" s="90"/>
      <c r="R273" s="90"/>
      <c r="S273" s="90"/>
      <c r="T273" s="90"/>
      <c r="U273" s="90"/>
      <c r="V273" s="90"/>
    </row>
    <row r="274" spans="1:22" ht="15">
      <c r="A274" s="90"/>
      <c r="B274" s="119"/>
      <c r="C274" s="716" t="s">
        <v>330</v>
      </c>
      <c r="D274" s="717"/>
      <c r="E274" s="717"/>
      <c r="F274" s="718"/>
      <c r="G274" s="121">
        <f>G210</f>
        <v>0</v>
      </c>
      <c r="H274" s="139"/>
      <c r="I274" s="90"/>
      <c r="J274" s="90"/>
      <c r="K274" s="90"/>
      <c r="L274" s="90"/>
      <c r="M274" s="90"/>
      <c r="N274" s="90"/>
      <c r="O274" s="90"/>
      <c r="P274" s="90"/>
      <c r="Q274" s="90"/>
      <c r="R274" s="90"/>
      <c r="S274" s="90"/>
      <c r="T274" s="90"/>
      <c r="U274" s="90"/>
      <c r="V274" s="90"/>
    </row>
    <row r="275" spans="1:22" ht="15">
      <c r="A275" s="90"/>
      <c r="B275" s="119"/>
      <c r="C275" s="716" t="s">
        <v>331</v>
      </c>
      <c r="D275" s="717"/>
      <c r="E275" s="717"/>
      <c r="F275" s="718"/>
      <c r="G275" s="121">
        <f>G226</f>
        <v>0</v>
      </c>
      <c r="H275" s="139"/>
      <c r="I275" s="90"/>
      <c r="J275" s="90"/>
      <c r="K275" s="90"/>
      <c r="L275" s="90"/>
      <c r="M275" s="90"/>
      <c r="N275" s="90"/>
      <c r="O275" s="90"/>
      <c r="P275" s="90"/>
      <c r="Q275" s="90"/>
      <c r="R275" s="90"/>
      <c r="S275" s="90"/>
      <c r="T275" s="90"/>
      <c r="U275" s="90"/>
      <c r="V275" s="90"/>
    </row>
    <row r="276" spans="1:22" ht="15">
      <c r="A276" s="90"/>
      <c r="B276" s="119"/>
      <c r="C276" s="716" t="s">
        <v>341</v>
      </c>
      <c r="D276" s="717"/>
      <c r="E276" s="717"/>
      <c r="F276" s="718"/>
      <c r="G276" s="121">
        <f>G235</f>
        <v>0</v>
      </c>
      <c r="H276" s="139"/>
      <c r="I276" s="90"/>
      <c r="J276" s="90"/>
      <c r="K276" s="90"/>
      <c r="L276" s="90"/>
      <c r="M276" s="90"/>
      <c r="N276" s="90"/>
      <c r="O276" s="90"/>
      <c r="P276" s="90"/>
      <c r="Q276" s="90"/>
      <c r="R276" s="90"/>
      <c r="S276" s="90"/>
      <c r="T276" s="90"/>
      <c r="U276" s="90"/>
      <c r="V276" s="90"/>
    </row>
    <row r="277" spans="1:22" ht="15">
      <c r="A277" s="90"/>
      <c r="B277" s="119"/>
      <c r="C277" s="716" t="s">
        <v>342</v>
      </c>
      <c r="D277" s="717"/>
      <c r="E277" s="717"/>
      <c r="F277" s="718"/>
      <c r="G277" s="121">
        <f>G244</f>
        <v>0</v>
      </c>
      <c r="H277" s="139"/>
      <c r="I277" s="90"/>
      <c r="J277" s="90"/>
      <c r="K277" s="90"/>
      <c r="L277" s="90"/>
      <c r="M277" s="90"/>
      <c r="N277" s="90"/>
      <c r="O277" s="90"/>
      <c r="P277" s="90"/>
      <c r="Q277" s="90"/>
      <c r="R277" s="90"/>
      <c r="S277" s="90"/>
      <c r="T277" s="90"/>
      <c r="U277" s="90"/>
      <c r="V277" s="90"/>
    </row>
    <row r="278" spans="1:22" ht="15">
      <c r="A278" s="90"/>
      <c r="B278" s="119"/>
      <c r="C278" s="716" t="s">
        <v>343</v>
      </c>
      <c r="D278" s="717"/>
      <c r="E278" s="717"/>
      <c r="F278" s="718"/>
      <c r="G278" s="121">
        <f>G253</f>
        <v>0</v>
      </c>
      <c r="H278" s="139"/>
      <c r="I278" s="90"/>
      <c r="J278" s="90"/>
      <c r="K278" s="90"/>
      <c r="L278" s="90"/>
      <c r="M278" s="90"/>
      <c r="N278" s="90"/>
      <c r="O278" s="90"/>
      <c r="P278" s="90"/>
      <c r="Q278" s="90"/>
      <c r="R278" s="90"/>
      <c r="S278" s="90"/>
      <c r="T278" s="90"/>
      <c r="U278" s="90"/>
      <c r="V278" s="90"/>
    </row>
    <row r="279" spans="1:22" ht="15">
      <c r="A279" s="90"/>
      <c r="B279" s="122"/>
      <c r="C279" s="122"/>
      <c r="D279" s="122"/>
      <c r="E279" s="122"/>
      <c r="F279" s="119"/>
      <c r="G279" s="119"/>
      <c r="H279" s="139"/>
      <c r="I279" s="90"/>
      <c r="J279" s="90"/>
      <c r="K279" s="90"/>
      <c r="L279" s="90"/>
      <c r="M279" s="90"/>
      <c r="N279" s="90"/>
      <c r="O279" s="90"/>
      <c r="P279" s="90"/>
      <c r="Q279" s="90"/>
      <c r="R279" s="90"/>
      <c r="S279" s="90"/>
      <c r="T279" s="90"/>
      <c r="U279" s="90"/>
      <c r="V279" s="90"/>
    </row>
    <row r="280" spans="1:22" ht="15.75" thickBot="1">
      <c r="A280" s="90"/>
      <c r="B280" s="122"/>
      <c r="C280" s="716" t="s">
        <v>214</v>
      </c>
      <c r="D280" s="717"/>
      <c r="E280" s="717"/>
      <c r="F280" s="718"/>
      <c r="G280" s="137">
        <f>SUM(G257:G278)</f>
        <v>0</v>
      </c>
      <c r="H280" s="139"/>
      <c r="I280" s="90"/>
      <c r="J280" s="90"/>
      <c r="K280" s="90"/>
      <c r="L280" s="90"/>
      <c r="M280" s="90"/>
      <c r="N280" s="90"/>
      <c r="O280" s="90"/>
      <c r="P280" s="90"/>
      <c r="Q280" s="90"/>
      <c r="R280" s="90"/>
      <c r="S280" s="90"/>
      <c r="T280" s="90"/>
      <c r="U280" s="90"/>
      <c r="V280" s="90"/>
    </row>
    <row r="281" spans="1:22" ht="15.75" thickTop="1">
      <c r="A281" s="90"/>
      <c r="B281" s="122"/>
      <c r="C281" s="122"/>
      <c r="D281" s="122"/>
      <c r="E281" s="122"/>
      <c r="F281" s="119"/>
      <c r="G281" s="119"/>
      <c r="H281" s="139"/>
      <c r="I281" s="90"/>
      <c r="J281" s="90"/>
      <c r="K281" s="90"/>
      <c r="L281" s="90"/>
      <c r="M281" s="90"/>
      <c r="N281" s="90"/>
      <c r="O281" s="90"/>
      <c r="P281" s="90"/>
      <c r="Q281" s="90"/>
      <c r="R281" s="90"/>
      <c r="S281" s="90"/>
      <c r="T281" s="90"/>
      <c r="U281" s="90"/>
      <c r="V281" s="90"/>
    </row>
    <row r="282" spans="1:22" ht="15.75" thickBot="1">
      <c r="A282" s="90"/>
      <c r="B282" s="122"/>
      <c r="C282" s="716" t="s">
        <v>583</v>
      </c>
      <c r="D282" s="717"/>
      <c r="E282" s="717"/>
      <c r="F282" s="718"/>
      <c r="G282" s="137">
        <f>G280*0.1</f>
        <v>0</v>
      </c>
      <c r="H282" s="139"/>
      <c r="I282" s="90"/>
      <c r="J282" s="90"/>
      <c r="K282" s="90"/>
      <c r="L282" s="90"/>
      <c r="M282" s="90"/>
      <c r="N282" s="90"/>
      <c r="O282" s="90"/>
      <c r="P282" s="90"/>
      <c r="Q282" s="90"/>
      <c r="R282" s="90"/>
      <c r="S282" s="90"/>
      <c r="T282" s="90"/>
      <c r="U282" s="90"/>
      <c r="V282" s="90"/>
    </row>
    <row r="283" spans="1:22" ht="15.75" thickTop="1">
      <c r="A283" s="90"/>
      <c r="B283" s="122"/>
      <c r="C283" s="716" t="s">
        <v>215</v>
      </c>
      <c r="D283" s="717"/>
      <c r="E283" s="717"/>
      <c r="F283" s="718"/>
      <c r="G283" s="135">
        <v>0</v>
      </c>
      <c r="H283" s="139"/>
      <c r="I283" s="90"/>
      <c r="J283" s="90"/>
      <c r="K283" s="90"/>
      <c r="L283" s="90"/>
      <c r="M283" s="90"/>
      <c r="N283" s="90"/>
      <c r="O283" s="90"/>
      <c r="P283" s="90"/>
      <c r="Q283" s="90"/>
      <c r="R283" s="90"/>
      <c r="S283" s="90"/>
      <c r="T283" s="90"/>
      <c r="U283" s="90"/>
      <c r="V283" s="90"/>
    </row>
    <row r="284" spans="1:22" ht="15">
      <c r="A284" s="90"/>
      <c r="B284" s="123"/>
      <c r="C284" s="716" t="s">
        <v>216</v>
      </c>
      <c r="D284" s="717"/>
      <c r="E284" s="717"/>
      <c r="F284" s="718"/>
      <c r="G284" s="136">
        <v>0</v>
      </c>
      <c r="H284" s="139"/>
      <c r="I284" s="90"/>
      <c r="J284" s="90"/>
      <c r="K284" s="90"/>
      <c r="L284" s="90"/>
      <c r="M284" s="90"/>
      <c r="N284" s="90"/>
      <c r="O284" s="90"/>
      <c r="P284" s="90"/>
      <c r="Q284" s="90"/>
      <c r="R284" s="90"/>
      <c r="S284" s="90"/>
      <c r="T284" s="90"/>
      <c r="U284" s="90"/>
      <c r="V284" s="90"/>
    </row>
    <row r="285" spans="1:22" ht="15">
      <c r="A285" s="90"/>
      <c r="B285" s="64"/>
      <c r="C285" s="124"/>
      <c r="D285" s="124"/>
      <c r="E285" s="65"/>
      <c r="F285" s="125"/>
      <c r="G285" s="126"/>
      <c r="H285" s="139"/>
      <c r="I285" s="90"/>
      <c r="J285" s="90"/>
      <c r="K285" s="90"/>
      <c r="L285" s="90"/>
      <c r="M285" s="90"/>
      <c r="N285" s="90"/>
      <c r="O285" s="90"/>
      <c r="P285" s="90"/>
      <c r="Q285" s="90"/>
      <c r="R285" s="90"/>
      <c r="S285" s="90"/>
      <c r="T285" s="90"/>
      <c r="U285" s="90"/>
      <c r="V285" s="90"/>
    </row>
    <row r="286" spans="1:22" ht="15.75" thickBot="1">
      <c r="A286" s="90"/>
      <c r="B286" s="127"/>
      <c r="C286" s="719" t="s">
        <v>217</v>
      </c>
      <c r="D286" s="720"/>
      <c r="E286" s="720"/>
      <c r="F286" s="721"/>
      <c r="G286" s="138">
        <f>G280+G283+G284</f>
        <v>0</v>
      </c>
      <c r="H286" s="139"/>
      <c r="I286" s="90"/>
      <c r="J286" s="90"/>
      <c r="K286" s="90"/>
      <c r="L286" s="90"/>
      <c r="M286" s="90"/>
      <c r="N286" s="90"/>
      <c r="O286" s="90"/>
      <c r="P286" s="90"/>
      <c r="Q286" s="90"/>
      <c r="R286" s="90"/>
      <c r="S286" s="90"/>
      <c r="T286" s="90"/>
      <c r="U286" s="90"/>
      <c r="V286" s="90"/>
    </row>
    <row r="287" spans="1:22" ht="15.75" thickTop="1">
      <c r="A287" s="90"/>
      <c r="B287" s="64"/>
      <c r="C287" s="124"/>
      <c r="D287" s="124"/>
      <c r="E287" s="65"/>
      <c r="F287" s="125"/>
      <c r="G287" s="128"/>
      <c r="H287" s="139"/>
      <c r="I287" s="90"/>
      <c r="J287" s="90"/>
      <c r="K287" s="90"/>
      <c r="L287" s="90"/>
      <c r="M287" s="90"/>
      <c r="N287" s="90"/>
      <c r="O287" s="90"/>
      <c r="P287" s="90"/>
      <c r="Q287" s="90"/>
      <c r="R287" s="90"/>
      <c r="S287" s="90"/>
      <c r="T287" s="90"/>
      <c r="U287" s="90"/>
      <c r="V287" s="90"/>
    </row>
    <row r="288" spans="1:22" ht="15">
      <c r="A288" s="90"/>
      <c r="B288" s="127"/>
      <c r="C288" s="719" t="s">
        <v>218</v>
      </c>
      <c r="D288" s="720"/>
      <c r="E288" s="720"/>
      <c r="F288" s="721"/>
      <c r="G288" s="78">
        <f>G286-G257</f>
        <v>0</v>
      </c>
      <c r="H288" s="140"/>
      <c r="I288" s="90"/>
      <c r="J288" s="90"/>
      <c r="K288" s="90"/>
      <c r="L288" s="90"/>
      <c r="M288" s="90"/>
      <c r="N288" s="90"/>
      <c r="O288" s="90"/>
      <c r="P288" s="90"/>
      <c r="Q288" s="90"/>
      <c r="R288" s="90"/>
      <c r="S288" s="90"/>
      <c r="T288" s="90"/>
      <c r="U288" s="90"/>
      <c r="V288" s="90"/>
    </row>
    <row r="289" spans="1:22" ht="15">
      <c r="A289" s="90"/>
      <c r="B289" s="64"/>
      <c r="C289" s="124"/>
      <c r="D289" s="124"/>
      <c r="E289" s="65"/>
      <c r="F289" s="125"/>
      <c r="G289" s="128"/>
      <c r="I289" s="90"/>
      <c r="J289" s="90"/>
      <c r="K289" s="90"/>
      <c r="L289" s="90"/>
      <c r="M289" s="90"/>
      <c r="N289" s="90"/>
      <c r="O289" s="90"/>
      <c r="P289" s="90"/>
      <c r="Q289" s="90"/>
      <c r="R289" s="90"/>
      <c r="S289" s="90"/>
      <c r="T289" s="90"/>
      <c r="U289" s="90"/>
      <c r="V289" s="90"/>
    </row>
    <row r="290" spans="1:22" ht="15">
      <c r="A290" s="90"/>
      <c r="B290" s="129" t="s">
        <v>224</v>
      </c>
      <c r="C290" s="130"/>
      <c r="D290" s="124"/>
      <c r="E290" s="65"/>
      <c r="F290" s="125"/>
      <c r="G290" s="131"/>
      <c r="I290" s="90"/>
      <c r="J290" s="90"/>
      <c r="K290" s="90"/>
      <c r="L290" s="90"/>
      <c r="M290" s="90"/>
      <c r="N290" s="90"/>
      <c r="O290" s="90"/>
      <c r="P290" s="90"/>
      <c r="Q290" s="90"/>
      <c r="R290" s="90"/>
      <c r="S290" s="90"/>
      <c r="T290" s="90"/>
      <c r="U290" s="90"/>
      <c r="V290" s="90"/>
    </row>
    <row r="291" spans="1:22" ht="12.75" customHeight="1">
      <c r="A291" s="90"/>
      <c r="B291" s="714"/>
      <c r="C291" s="714"/>
      <c r="D291" s="714"/>
      <c r="E291" s="714"/>
      <c r="F291" s="722"/>
      <c r="G291" s="723"/>
      <c r="H291" s="14" t="s">
        <v>370</v>
      </c>
      <c r="I291" s="90"/>
      <c r="J291" s="90"/>
      <c r="K291" s="90"/>
      <c r="L291" s="90"/>
      <c r="M291" s="90"/>
      <c r="N291" s="90"/>
      <c r="O291" s="90"/>
      <c r="P291" s="90"/>
      <c r="Q291" s="90"/>
      <c r="R291" s="90"/>
      <c r="S291" s="90"/>
      <c r="T291" s="90"/>
      <c r="U291" s="90"/>
      <c r="V291" s="90"/>
    </row>
    <row r="292" spans="1:22" ht="13.5" customHeight="1" thickBot="1">
      <c r="A292" s="90"/>
      <c r="B292" s="715"/>
      <c r="C292" s="715"/>
      <c r="D292" s="715"/>
      <c r="E292" s="715"/>
      <c r="F292" s="724"/>
      <c r="G292" s="724"/>
      <c r="H292" s="181" t="s">
        <v>449</v>
      </c>
      <c r="I292" s="90"/>
      <c r="J292" s="90"/>
      <c r="K292" s="90"/>
      <c r="L292" s="90"/>
      <c r="M292" s="90"/>
      <c r="N292" s="90"/>
      <c r="O292" s="90"/>
      <c r="P292" s="90"/>
      <c r="Q292" s="90"/>
      <c r="R292" s="90"/>
      <c r="S292" s="90"/>
      <c r="T292" s="90"/>
      <c r="U292" s="90"/>
      <c r="V292" s="90"/>
    </row>
    <row r="293" spans="1:22" ht="15">
      <c r="A293" s="90"/>
      <c r="B293" s="132" t="s">
        <v>372</v>
      </c>
      <c r="C293" s="124"/>
      <c r="D293" s="124"/>
      <c r="E293" s="133"/>
      <c r="F293" s="133" t="s">
        <v>226</v>
      </c>
      <c r="G293" s="126"/>
      <c r="H293" s="177" t="s">
        <v>450</v>
      </c>
      <c r="I293" s="90"/>
      <c r="J293" s="90"/>
      <c r="K293" s="90"/>
      <c r="L293" s="90"/>
      <c r="M293" s="90"/>
      <c r="N293" s="90"/>
      <c r="O293" s="90"/>
      <c r="P293" s="90"/>
      <c r="Q293" s="90"/>
      <c r="R293" s="90"/>
      <c r="S293" s="90"/>
      <c r="T293" s="90"/>
      <c r="U293" s="90"/>
      <c r="V293" s="90"/>
    </row>
    <row r="294" spans="1:22">
      <c r="A294" s="90"/>
      <c r="B294" s="714"/>
      <c r="C294" s="714"/>
      <c r="D294" s="714"/>
      <c r="E294" s="714"/>
      <c r="F294" s="722"/>
      <c r="G294" s="723"/>
      <c r="H294" s="177" t="s">
        <v>371</v>
      </c>
      <c r="I294" s="90"/>
      <c r="J294" s="90"/>
      <c r="K294" s="90"/>
      <c r="L294" s="90"/>
      <c r="M294" s="90"/>
      <c r="N294" s="90"/>
      <c r="O294" s="90"/>
      <c r="P294" s="90"/>
      <c r="Q294" s="90"/>
      <c r="R294" s="90"/>
      <c r="S294" s="90"/>
      <c r="T294" s="90"/>
      <c r="U294" s="90"/>
      <c r="V294" s="90"/>
    </row>
    <row r="295" spans="1:22" ht="13.5" thickBot="1">
      <c r="A295" s="90"/>
      <c r="B295" s="715"/>
      <c r="C295" s="715"/>
      <c r="D295" s="715"/>
      <c r="E295" s="715"/>
      <c r="F295" s="724"/>
      <c r="G295" s="724"/>
      <c r="H295" s="177" t="s">
        <v>374</v>
      </c>
      <c r="I295" s="90"/>
      <c r="J295" s="90"/>
      <c r="K295" s="90"/>
      <c r="L295" s="90"/>
      <c r="M295" s="90"/>
      <c r="N295" s="90"/>
      <c r="O295" s="90"/>
      <c r="P295" s="90"/>
      <c r="Q295" s="90"/>
      <c r="R295" s="90"/>
      <c r="S295" s="90"/>
      <c r="T295" s="90"/>
      <c r="U295" s="90"/>
      <c r="V295" s="90"/>
    </row>
    <row r="296" spans="1:22" ht="15">
      <c r="A296" s="90"/>
      <c r="B296" s="132" t="s">
        <v>373</v>
      </c>
      <c r="C296" s="124"/>
      <c r="D296" s="124"/>
      <c r="E296" s="133"/>
      <c r="F296" s="133" t="s">
        <v>226</v>
      </c>
      <c r="G296" s="126"/>
      <c r="H296" s="177"/>
      <c r="I296" s="90"/>
      <c r="J296" s="90"/>
      <c r="K296" s="90"/>
      <c r="L296" s="90"/>
      <c r="M296" s="90"/>
      <c r="N296" s="90"/>
      <c r="O296" s="90"/>
      <c r="P296" s="90"/>
      <c r="Q296" s="90"/>
      <c r="R296" s="90"/>
      <c r="S296" s="90"/>
      <c r="T296" s="90"/>
      <c r="U296" s="90"/>
      <c r="V296" s="90"/>
    </row>
    <row r="297" spans="1:22" ht="12.75" customHeight="1">
      <c r="A297" s="90"/>
      <c r="B297" s="714"/>
      <c r="C297" s="714"/>
      <c r="D297" s="134" t="s">
        <v>142</v>
      </c>
      <c r="E297" s="733"/>
      <c r="F297" s="734"/>
      <c r="G297" s="735"/>
      <c r="I297" s="90"/>
      <c r="J297" s="90"/>
      <c r="K297" s="90"/>
      <c r="L297" s="90"/>
      <c r="M297" s="90"/>
      <c r="N297" s="90"/>
      <c r="O297" s="90"/>
      <c r="P297" s="90"/>
      <c r="Q297" s="90"/>
      <c r="R297" s="90"/>
      <c r="S297" s="90"/>
      <c r="T297" s="90"/>
      <c r="U297" s="90"/>
      <c r="V297" s="90"/>
    </row>
    <row r="298" spans="1:22" ht="13.5" customHeight="1" thickBot="1">
      <c r="A298" s="90"/>
      <c r="B298" s="715"/>
      <c r="C298" s="715"/>
      <c r="D298" s="134" t="s">
        <v>143</v>
      </c>
      <c r="E298" s="733"/>
      <c r="F298" s="734"/>
      <c r="G298" s="735"/>
      <c r="I298" s="90"/>
      <c r="J298" s="90"/>
      <c r="K298" s="90"/>
      <c r="L298" s="90"/>
      <c r="M298" s="90"/>
      <c r="N298" s="90"/>
      <c r="O298" s="90"/>
      <c r="P298" s="90"/>
      <c r="Q298" s="90"/>
      <c r="R298" s="90"/>
      <c r="S298" s="90"/>
      <c r="T298" s="90"/>
      <c r="U298" s="90"/>
      <c r="V298" s="90"/>
    </row>
    <row r="299" spans="1:22" ht="15">
      <c r="A299" s="90"/>
      <c r="B299" s="132" t="s">
        <v>225</v>
      </c>
      <c r="C299" s="119"/>
      <c r="D299" s="134" t="s">
        <v>141</v>
      </c>
      <c r="E299" s="733"/>
      <c r="F299" s="734"/>
      <c r="G299" s="735"/>
      <c r="I299" s="90"/>
      <c r="J299" s="90"/>
      <c r="K299" s="90"/>
      <c r="L299" s="90"/>
      <c r="M299" s="90"/>
      <c r="N299" s="90"/>
      <c r="O299" s="90"/>
      <c r="P299" s="90"/>
      <c r="Q299" s="90"/>
      <c r="R299" s="90"/>
      <c r="S299" s="90"/>
      <c r="T299" s="90"/>
      <c r="U299" s="90"/>
      <c r="V299" s="90"/>
    </row>
    <row r="300" spans="1:22" ht="15">
      <c r="A300" s="90"/>
      <c r="B300" s="132"/>
      <c r="C300" s="119"/>
      <c r="I300" s="90"/>
      <c r="J300" s="90"/>
      <c r="K300" s="90"/>
      <c r="L300" s="90"/>
      <c r="M300" s="90"/>
      <c r="N300" s="90"/>
      <c r="O300" s="90"/>
      <c r="P300" s="90"/>
      <c r="Q300" s="90"/>
      <c r="R300" s="90"/>
      <c r="S300" s="90"/>
      <c r="T300" s="90"/>
      <c r="U300" s="90"/>
      <c r="V300" s="90"/>
    </row>
    <row r="301" spans="1:22" ht="15">
      <c r="A301" s="90"/>
      <c r="B301" s="132"/>
      <c r="C301" s="119"/>
      <c r="D301" s="119"/>
      <c r="E301" s="119"/>
      <c r="F301" s="119"/>
      <c r="G301" s="119"/>
      <c r="I301" s="90"/>
      <c r="J301" s="90"/>
      <c r="K301" s="90"/>
      <c r="L301" s="90"/>
      <c r="M301" s="90"/>
      <c r="N301" s="90"/>
      <c r="O301" s="90"/>
      <c r="P301" s="90"/>
      <c r="Q301" s="90"/>
      <c r="R301" s="90"/>
      <c r="S301" s="90"/>
      <c r="T301" s="90"/>
      <c r="U301" s="90"/>
      <c r="V301" s="90"/>
    </row>
    <row r="302" spans="1:22" ht="15">
      <c r="B302" s="63"/>
      <c r="C302" s="63"/>
      <c r="D302" s="63"/>
      <c r="E302" s="63"/>
      <c r="F302" s="63"/>
      <c r="G302" s="63"/>
      <c r="I302" s="90"/>
      <c r="J302" s="90"/>
      <c r="K302" s="90"/>
      <c r="L302" s="90"/>
      <c r="M302" s="90"/>
      <c r="N302" s="90"/>
      <c r="O302" s="90"/>
      <c r="P302" s="90"/>
      <c r="Q302" s="90"/>
      <c r="R302" s="90"/>
      <c r="S302" s="90"/>
      <c r="T302" s="90"/>
      <c r="U302" s="90"/>
      <c r="V302" s="90"/>
    </row>
    <row r="303" spans="1:22" ht="15">
      <c r="B303" s="63"/>
      <c r="C303" s="63"/>
      <c r="D303" s="63"/>
      <c r="E303" s="63"/>
      <c r="F303" s="63"/>
      <c r="G303" s="63"/>
      <c r="I303" s="90"/>
      <c r="J303" s="90"/>
      <c r="K303" s="90"/>
      <c r="L303" s="90"/>
      <c r="M303" s="90"/>
      <c r="N303" s="90"/>
      <c r="O303" s="90"/>
      <c r="P303" s="90"/>
      <c r="Q303" s="90"/>
      <c r="R303" s="90"/>
      <c r="S303" s="90"/>
      <c r="T303" s="90"/>
      <c r="U303" s="90"/>
      <c r="V303" s="90"/>
    </row>
    <row r="304" spans="1:22" ht="15">
      <c r="B304" s="63"/>
      <c r="C304" s="63"/>
      <c r="D304" s="63"/>
      <c r="E304" s="63"/>
      <c r="F304" s="63"/>
      <c r="G304" s="63"/>
      <c r="I304" s="90"/>
      <c r="J304" s="90"/>
      <c r="K304" s="90"/>
      <c r="L304" s="90"/>
      <c r="M304" s="90"/>
      <c r="N304" s="90"/>
      <c r="O304" s="90"/>
      <c r="P304" s="90"/>
      <c r="Q304" s="90"/>
      <c r="R304" s="90"/>
      <c r="S304" s="90"/>
      <c r="T304" s="90"/>
      <c r="U304" s="90"/>
      <c r="V304" s="90"/>
    </row>
    <row r="305" spans="9:22">
      <c r="I305" s="90"/>
      <c r="J305" s="90"/>
      <c r="K305" s="90"/>
      <c r="L305" s="90"/>
      <c r="M305" s="90"/>
      <c r="N305" s="90"/>
      <c r="O305" s="90"/>
      <c r="P305" s="90"/>
      <c r="Q305" s="90"/>
      <c r="R305" s="90"/>
      <c r="S305" s="90"/>
      <c r="T305" s="90"/>
      <c r="U305" s="90"/>
      <c r="V305" s="90"/>
    </row>
    <row r="306" spans="9:22">
      <c r="I306" s="90"/>
      <c r="J306" s="90"/>
      <c r="K306" s="90"/>
      <c r="L306" s="90"/>
      <c r="M306" s="90"/>
      <c r="N306" s="90"/>
      <c r="O306" s="90"/>
      <c r="P306" s="90"/>
      <c r="Q306" s="90"/>
      <c r="R306" s="90"/>
      <c r="S306" s="90"/>
      <c r="T306" s="90"/>
      <c r="U306" s="90"/>
      <c r="V306" s="90"/>
    </row>
    <row r="307" spans="9:22">
      <c r="I307" s="90"/>
      <c r="J307" s="90"/>
      <c r="K307" s="90"/>
      <c r="L307" s="90"/>
      <c r="M307" s="90"/>
      <c r="N307" s="90"/>
      <c r="O307" s="90"/>
      <c r="P307" s="90"/>
      <c r="Q307" s="90"/>
      <c r="R307" s="90"/>
      <c r="S307" s="90"/>
      <c r="T307" s="90"/>
      <c r="U307" s="90"/>
      <c r="V307" s="90"/>
    </row>
    <row r="308" spans="9:22">
      <c r="I308" s="90"/>
      <c r="J308" s="90"/>
      <c r="K308" s="90"/>
      <c r="L308" s="90"/>
      <c r="M308" s="90"/>
      <c r="N308" s="90"/>
      <c r="O308" s="90"/>
      <c r="P308" s="90"/>
      <c r="Q308" s="90"/>
      <c r="R308" s="90"/>
      <c r="S308" s="90"/>
      <c r="T308" s="90"/>
      <c r="U308" s="90"/>
      <c r="V308" s="90"/>
    </row>
    <row r="309" spans="9:22">
      <c r="I309" s="90"/>
      <c r="J309" s="90"/>
      <c r="K309" s="90"/>
      <c r="L309" s="90"/>
      <c r="M309" s="90"/>
      <c r="N309" s="90"/>
      <c r="O309" s="90"/>
      <c r="P309" s="90"/>
      <c r="Q309" s="90"/>
      <c r="R309" s="90"/>
      <c r="S309" s="90"/>
      <c r="T309" s="90"/>
      <c r="U309" s="90"/>
      <c r="V309" s="90"/>
    </row>
    <row r="310" spans="9:22">
      <c r="I310" s="90"/>
      <c r="J310" s="90"/>
      <c r="K310" s="90"/>
      <c r="L310" s="90"/>
      <c r="M310" s="90"/>
      <c r="N310" s="90"/>
      <c r="O310" s="90"/>
      <c r="P310" s="90"/>
      <c r="Q310" s="90"/>
      <c r="R310" s="90"/>
      <c r="S310" s="90"/>
      <c r="T310" s="90"/>
      <c r="U310" s="90"/>
      <c r="V310" s="90"/>
    </row>
    <row r="311" spans="9:22">
      <c r="I311" s="90"/>
      <c r="J311" s="90"/>
      <c r="K311" s="90"/>
      <c r="L311" s="90"/>
      <c r="M311" s="90"/>
      <c r="N311" s="90"/>
      <c r="O311" s="90"/>
      <c r="P311" s="90"/>
      <c r="Q311" s="90"/>
      <c r="R311" s="90"/>
      <c r="S311" s="90"/>
      <c r="T311" s="90"/>
      <c r="U311" s="90"/>
      <c r="V311" s="90"/>
    </row>
    <row r="312" spans="9:22">
      <c r="I312" s="90"/>
      <c r="J312" s="90"/>
      <c r="K312" s="90"/>
      <c r="L312" s="90"/>
      <c r="M312" s="90"/>
      <c r="N312" s="90"/>
      <c r="O312" s="90"/>
      <c r="P312" s="90"/>
      <c r="Q312" s="90"/>
      <c r="R312" s="90"/>
      <c r="S312" s="90"/>
      <c r="T312" s="90"/>
      <c r="U312" s="90"/>
      <c r="V312" s="90"/>
    </row>
    <row r="313" spans="9:22">
      <c r="I313" s="90"/>
      <c r="J313" s="90"/>
      <c r="K313" s="90"/>
      <c r="L313" s="90"/>
      <c r="M313" s="90"/>
      <c r="N313" s="90"/>
      <c r="O313" s="90"/>
      <c r="P313" s="90"/>
      <c r="Q313" s="90"/>
      <c r="R313" s="90"/>
      <c r="S313" s="90"/>
      <c r="T313" s="90"/>
      <c r="U313" s="90"/>
      <c r="V313" s="90"/>
    </row>
    <row r="314" spans="9:22">
      <c r="I314" s="90"/>
      <c r="J314" s="90"/>
      <c r="K314" s="90"/>
      <c r="L314" s="90"/>
      <c r="M314" s="90"/>
      <c r="N314" s="90"/>
      <c r="O314" s="90"/>
      <c r="P314" s="90"/>
      <c r="Q314" s="90"/>
      <c r="R314" s="90"/>
      <c r="S314" s="90"/>
      <c r="T314" s="90"/>
      <c r="U314" s="90"/>
      <c r="V314" s="90"/>
    </row>
    <row r="315" spans="9:22">
      <c r="I315" s="90"/>
      <c r="J315" s="90"/>
      <c r="K315" s="90"/>
      <c r="L315" s="90"/>
      <c r="M315" s="90"/>
      <c r="N315" s="90"/>
      <c r="O315" s="90"/>
      <c r="P315" s="90"/>
      <c r="Q315" s="90"/>
      <c r="R315" s="90"/>
      <c r="S315" s="90"/>
      <c r="T315" s="90"/>
      <c r="U315" s="90"/>
      <c r="V315" s="90"/>
    </row>
    <row r="316" spans="9:22">
      <c r="I316" s="90"/>
      <c r="J316" s="90"/>
      <c r="K316" s="90"/>
      <c r="L316" s="90"/>
      <c r="M316" s="90"/>
      <c r="N316" s="90"/>
      <c r="O316" s="90"/>
      <c r="P316" s="90"/>
      <c r="Q316" s="90"/>
      <c r="R316" s="90"/>
      <c r="S316" s="90"/>
      <c r="T316" s="90"/>
      <c r="U316" s="90"/>
      <c r="V316" s="90"/>
    </row>
    <row r="317" spans="9:22">
      <c r="I317" s="90"/>
      <c r="J317" s="90"/>
      <c r="K317" s="90"/>
      <c r="L317" s="90"/>
      <c r="M317" s="90"/>
      <c r="N317" s="90"/>
      <c r="O317" s="90"/>
      <c r="P317" s="90"/>
      <c r="Q317" s="90"/>
      <c r="R317" s="90"/>
      <c r="S317" s="90"/>
      <c r="T317" s="90"/>
      <c r="U317" s="90"/>
      <c r="V317" s="90"/>
    </row>
    <row r="318" spans="9:22">
      <c r="I318" s="90"/>
      <c r="J318" s="90"/>
      <c r="K318" s="90"/>
      <c r="L318" s="90"/>
      <c r="M318" s="90"/>
      <c r="N318" s="90"/>
      <c r="O318" s="90"/>
      <c r="P318" s="90"/>
      <c r="Q318" s="90"/>
      <c r="R318" s="90"/>
      <c r="S318" s="90"/>
      <c r="T318" s="90"/>
      <c r="U318" s="90"/>
      <c r="V318" s="90"/>
    </row>
    <row r="319" spans="9:22">
      <c r="I319" s="90"/>
      <c r="J319" s="90"/>
      <c r="K319" s="90"/>
      <c r="L319" s="90"/>
      <c r="M319" s="90"/>
      <c r="N319" s="90"/>
      <c r="O319" s="90"/>
      <c r="P319" s="90"/>
      <c r="Q319" s="90"/>
      <c r="R319" s="90"/>
      <c r="S319" s="90"/>
      <c r="T319" s="90"/>
      <c r="U319" s="90"/>
      <c r="V319" s="90"/>
    </row>
    <row r="320" spans="9:22">
      <c r="I320" s="90"/>
      <c r="J320" s="90"/>
      <c r="K320" s="90"/>
      <c r="L320" s="90"/>
      <c r="M320" s="90"/>
      <c r="N320" s="90"/>
      <c r="O320" s="90"/>
      <c r="P320" s="90"/>
      <c r="Q320" s="90"/>
      <c r="R320" s="90"/>
      <c r="S320" s="90"/>
      <c r="T320" s="90"/>
      <c r="U320" s="90"/>
      <c r="V320" s="90"/>
    </row>
    <row r="321" spans="9:22">
      <c r="I321" s="90"/>
      <c r="J321" s="90"/>
      <c r="K321" s="90"/>
      <c r="L321" s="90"/>
      <c r="M321" s="90"/>
      <c r="N321" s="90"/>
      <c r="O321" s="90"/>
      <c r="P321" s="90"/>
      <c r="Q321" s="90"/>
      <c r="R321" s="90"/>
      <c r="S321" s="90"/>
      <c r="T321" s="90"/>
      <c r="U321" s="90"/>
      <c r="V321" s="90"/>
    </row>
    <row r="322" spans="9:22">
      <c r="I322" s="90"/>
      <c r="J322" s="90"/>
      <c r="K322" s="90"/>
      <c r="L322" s="90"/>
      <c r="M322" s="90"/>
      <c r="N322" s="90"/>
      <c r="O322" s="90"/>
      <c r="P322" s="90"/>
      <c r="Q322" s="90"/>
      <c r="R322" s="90"/>
      <c r="S322" s="90"/>
      <c r="T322" s="90"/>
      <c r="U322" s="90"/>
      <c r="V322" s="90"/>
    </row>
    <row r="323" spans="9:22">
      <c r="I323" s="90"/>
      <c r="J323" s="90"/>
      <c r="K323" s="90"/>
      <c r="L323" s="90"/>
      <c r="M323" s="90"/>
      <c r="N323" s="90"/>
      <c r="O323" s="90"/>
      <c r="P323" s="90"/>
      <c r="Q323" s="90"/>
      <c r="R323" s="90"/>
      <c r="S323" s="90"/>
      <c r="T323" s="90"/>
      <c r="U323" s="90"/>
      <c r="V323" s="90"/>
    </row>
    <row r="324" spans="9:22">
      <c r="I324" s="90"/>
      <c r="J324" s="90"/>
      <c r="K324" s="90"/>
      <c r="L324" s="90"/>
      <c r="M324" s="90"/>
      <c r="N324" s="90"/>
      <c r="O324" s="90"/>
      <c r="P324" s="90"/>
      <c r="Q324" s="90"/>
      <c r="R324" s="90"/>
      <c r="S324" s="90"/>
      <c r="T324" s="90"/>
      <c r="U324" s="90"/>
      <c r="V324" s="90"/>
    </row>
    <row r="325" spans="9:22">
      <c r="I325" s="90"/>
      <c r="J325" s="90"/>
      <c r="K325" s="90"/>
      <c r="L325" s="90"/>
      <c r="M325" s="90"/>
      <c r="N325" s="90"/>
      <c r="O325" s="90"/>
      <c r="P325" s="90"/>
      <c r="Q325" s="90"/>
      <c r="R325" s="90"/>
      <c r="S325" s="90"/>
      <c r="T325" s="90"/>
      <c r="U325" s="90"/>
      <c r="V325" s="90"/>
    </row>
    <row r="326" spans="9:22">
      <c r="I326" s="90"/>
      <c r="J326" s="90"/>
      <c r="K326" s="90"/>
      <c r="L326" s="90"/>
      <c r="M326" s="90"/>
      <c r="N326" s="90"/>
      <c r="O326" s="90"/>
      <c r="P326" s="90"/>
      <c r="Q326" s="90"/>
      <c r="R326" s="90"/>
      <c r="S326" s="90"/>
      <c r="T326" s="90"/>
      <c r="U326" s="90"/>
      <c r="V326" s="90"/>
    </row>
    <row r="327" spans="9:22">
      <c r="I327" s="90"/>
      <c r="J327" s="90"/>
      <c r="K327" s="90"/>
      <c r="L327" s="90"/>
      <c r="M327" s="90"/>
      <c r="N327" s="90"/>
      <c r="O327" s="90"/>
      <c r="P327" s="90"/>
      <c r="Q327" s="90"/>
      <c r="R327" s="90"/>
      <c r="S327" s="90"/>
      <c r="T327" s="90"/>
      <c r="U327" s="90"/>
      <c r="V327" s="90"/>
    </row>
    <row r="328" spans="9:22">
      <c r="I328" s="90"/>
      <c r="J328" s="90"/>
      <c r="K328" s="90"/>
      <c r="L328" s="90"/>
      <c r="M328" s="90"/>
      <c r="N328" s="90"/>
      <c r="O328" s="90"/>
      <c r="P328" s="90"/>
      <c r="Q328" s="90"/>
      <c r="R328" s="90"/>
      <c r="S328" s="90"/>
      <c r="T328" s="90"/>
      <c r="U328" s="90"/>
      <c r="V328" s="90"/>
    </row>
    <row r="329" spans="9:22">
      <c r="I329" s="90"/>
      <c r="J329" s="90"/>
      <c r="K329" s="90"/>
      <c r="L329" s="90"/>
      <c r="M329" s="90"/>
      <c r="N329" s="90"/>
      <c r="O329" s="90"/>
      <c r="P329" s="90"/>
      <c r="Q329" s="90"/>
      <c r="R329" s="90"/>
      <c r="S329" s="90"/>
      <c r="T329" s="90"/>
      <c r="U329" s="90"/>
      <c r="V329" s="90"/>
    </row>
    <row r="330" spans="9:22">
      <c r="I330" s="90"/>
      <c r="J330" s="90"/>
      <c r="K330" s="90"/>
      <c r="L330" s="90"/>
      <c r="M330" s="90"/>
      <c r="N330" s="90"/>
      <c r="O330" s="90"/>
      <c r="P330" s="90"/>
      <c r="Q330" s="90"/>
      <c r="R330" s="90"/>
      <c r="S330" s="90"/>
      <c r="T330" s="90"/>
      <c r="U330" s="90"/>
      <c r="V330" s="90"/>
    </row>
    <row r="331" spans="9:22">
      <c r="I331" s="90"/>
      <c r="J331" s="90"/>
      <c r="K331" s="90"/>
      <c r="L331" s="90"/>
      <c r="M331" s="90"/>
      <c r="N331" s="90"/>
      <c r="O331" s="90"/>
      <c r="P331" s="90"/>
      <c r="Q331" s="90"/>
      <c r="R331" s="90"/>
      <c r="S331" s="90"/>
      <c r="T331" s="90"/>
      <c r="U331" s="90"/>
      <c r="V331" s="90"/>
    </row>
    <row r="332" spans="9:22">
      <c r="I332" s="90"/>
      <c r="J332" s="90"/>
      <c r="K332" s="90"/>
      <c r="L332" s="90"/>
      <c r="M332" s="90"/>
      <c r="N332" s="90"/>
      <c r="O332" s="90"/>
      <c r="P332" s="90"/>
      <c r="Q332" s="90"/>
      <c r="R332" s="90"/>
      <c r="S332" s="90"/>
      <c r="T332" s="90"/>
      <c r="U332" s="90"/>
      <c r="V332" s="90"/>
    </row>
    <row r="333" spans="9:22">
      <c r="I333" s="90"/>
      <c r="J333" s="90"/>
      <c r="K333" s="90"/>
      <c r="L333" s="90"/>
      <c r="M333" s="90"/>
      <c r="N333" s="90"/>
      <c r="O333" s="90"/>
      <c r="P333" s="90"/>
      <c r="Q333" s="90"/>
      <c r="R333" s="90"/>
      <c r="S333" s="90"/>
      <c r="T333" s="90"/>
      <c r="U333" s="90"/>
      <c r="V333" s="90"/>
    </row>
    <row r="334" spans="9:22">
      <c r="I334" s="90"/>
      <c r="J334" s="90"/>
      <c r="K334" s="90"/>
      <c r="L334" s="90"/>
      <c r="M334" s="90"/>
      <c r="N334" s="90"/>
      <c r="O334" s="90"/>
      <c r="P334" s="90"/>
      <c r="Q334" s="90"/>
      <c r="R334" s="90"/>
      <c r="S334" s="90"/>
      <c r="T334" s="90"/>
      <c r="U334" s="90"/>
      <c r="V334" s="90"/>
    </row>
    <row r="335" spans="9:22">
      <c r="I335" s="90"/>
      <c r="J335" s="90"/>
      <c r="K335" s="90"/>
      <c r="L335" s="90"/>
      <c r="M335" s="90"/>
      <c r="N335" s="90"/>
      <c r="O335" s="90"/>
      <c r="P335" s="90"/>
      <c r="Q335" s="90"/>
      <c r="R335" s="90"/>
      <c r="S335" s="90"/>
      <c r="T335" s="90"/>
      <c r="U335" s="90"/>
      <c r="V335" s="90"/>
    </row>
    <row r="336" spans="9:22">
      <c r="I336" s="90"/>
      <c r="J336" s="90"/>
      <c r="K336" s="90"/>
      <c r="L336" s="90"/>
      <c r="M336" s="90"/>
      <c r="N336" s="90"/>
      <c r="O336" s="90"/>
      <c r="P336" s="90"/>
      <c r="Q336" s="90"/>
      <c r="R336" s="90"/>
      <c r="S336" s="90"/>
      <c r="T336" s="90"/>
      <c r="U336" s="90"/>
      <c r="V336" s="90"/>
    </row>
    <row r="337" spans="9:22">
      <c r="I337" s="90"/>
      <c r="J337" s="90"/>
      <c r="K337" s="90"/>
      <c r="L337" s="90"/>
      <c r="M337" s="90"/>
      <c r="N337" s="90"/>
      <c r="O337" s="90"/>
      <c r="P337" s="90"/>
      <c r="Q337" s="90"/>
      <c r="R337" s="90"/>
      <c r="S337" s="90"/>
      <c r="T337" s="90"/>
      <c r="U337" s="90"/>
      <c r="V337" s="90"/>
    </row>
    <row r="338" spans="9:22">
      <c r="I338" s="90"/>
      <c r="J338" s="90"/>
      <c r="K338" s="90"/>
      <c r="L338" s="90"/>
      <c r="M338" s="90"/>
      <c r="N338" s="90"/>
      <c r="O338" s="90"/>
      <c r="P338" s="90"/>
      <c r="Q338" s="90"/>
      <c r="R338" s="90"/>
      <c r="S338" s="90"/>
      <c r="T338" s="90"/>
      <c r="U338" s="90"/>
      <c r="V338" s="90"/>
    </row>
    <row r="339" spans="9:22">
      <c r="I339" s="90"/>
      <c r="J339" s="90"/>
      <c r="K339" s="90"/>
      <c r="L339" s="90"/>
      <c r="M339" s="90"/>
      <c r="N339" s="90"/>
      <c r="O339" s="90"/>
      <c r="P339" s="90"/>
      <c r="Q339" s="90"/>
      <c r="R339" s="90"/>
      <c r="S339" s="90"/>
      <c r="T339" s="90"/>
      <c r="U339" s="90"/>
      <c r="V339" s="90"/>
    </row>
    <row r="340" spans="9:22">
      <c r="I340" s="90"/>
      <c r="J340" s="90"/>
      <c r="K340" s="90"/>
      <c r="L340" s="90"/>
      <c r="M340" s="90"/>
      <c r="N340" s="90"/>
      <c r="O340" s="90"/>
      <c r="P340" s="90"/>
      <c r="Q340" s="90"/>
      <c r="R340" s="90"/>
      <c r="S340" s="90"/>
      <c r="T340" s="90"/>
      <c r="U340" s="90"/>
      <c r="V340" s="90"/>
    </row>
    <row r="341" spans="9:22">
      <c r="I341" s="90"/>
      <c r="J341" s="90"/>
      <c r="K341" s="90"/>
      <c r="L341" s="90"/>
      <c r="M341" s="90"/>
      <c r="N341" s="90"/>
      <c r="O341" s="90"/>
      <c r="P341" s="90"/>
      <c r="Q341" s="90"/>
      <c r="R341" s="90"/>
      <c r="S341" s="90"/>
      <c r="T341" s="90"/>
      <c r="U341" s="90"/>
      <c r="V341" s="90"/>
    </row>
    <row r="342" spans="9:22">
      <c r="I342" s="90"/>
      <c r="J342" s="90"/>
      <c r="K342" s="90"/>
      <c r="L342" s="90"/>
      <c r="M342" s="90"/>
      <c r="N342" s="90"/>
      <c r="O342" s="90"/>
      <c r="P342" s="90"/>
      <c r="Q342" s="90"/>
      <c r="R342" s="90"/>
      <c r="S342" s="90"/>
      <c r="T342" s="90"/>
      <c r="U342" s="90"/>
      <c r="V342" s="90"/>
    </row>
    <row r="343" spans="9:22">
      <c r="I343" s="90"/>
      <c r="J343" s="90"/>
      <c r="K343" s="90"/>
      <c r="L343" s="90"/>
      <c r="M343" s="90"/>
      <c r="N343" s="90"/>
      <c r="O343" s="90"/>
      <c r="P343" s="90"/>
      <c r="Q343" s="90"/>
      <c r="R343" s="90"/>
      <c r="S343" s="90"/>
      <c r="T343" s="90"/>
      <c r="U343" s="90"/>
      <c r="V343" s="90"/>
    </row>
    <row r="344" spans="9:22">
      <c r="I344" s="90"/>
      <c r="J344" s="90"/>
      <c r="K344" s="90"/>
      <c r="L344" s="90"/>
      <c r="M344" s="90"/>
      <c r="N344" s="90"/>
      <c r="O344" s="90"/>
      <c r="P344" s="90"/>
      <c r="Q344" s="90"/>
      <c r="R344" s="90"/>
      <c r="S344" s="90"/>
      <c r="T344" s="90"/>
      <c r="U344" s="90"/>
      <c r="V344" s="90"/>
    </row>
    <row r="345" spans="9:22">
      <c r="I345" s="90"/>
      <c r="J345" s="90"/>
      <c r="K345" s="90"/>
      <c r="L345" s="90"/>
      <c r="M345" s="90"/>
      <c r="N345" s="90"/>
      <c r="O345" s="90"/>
      <c r="P345" s="90"/>
      <c r="Q345" s="90"/>
      <c r="R345" s="90"/>
      <c r="S345" s="90"/>
      <c r="T345" s="90"/>
      <c r="U345" s="90"/>
      <c r="V345" s="90"/>
    </row>
    <row r="346" spans="9:22">
      <c r="I346" s="90"/>
      <c r="J346" s="90"/>
      <c r="K346" s="90"/>
      <c r="L346" s="90"/>
      <c r="M346" s="90"/>
      <c r="N346" s="90"/>
      <c r="O346" s="90"/>
      <c r="P346" s="90"/>
      <c r="Q346" s="90"/>
      <c r="R346" s="90"/>
      <c r="S346" s="90"/>
      <c r="T346" s="90"/>
      <c r="U346" s="90"/>
      <c r="V346" s="90"/>
    </row>
    <row r="347" spans="9:22">
      <c r="I347" s="90"/>
      <c r="J347" s="90"/>
      <c r="K347" s="90"/>
      <c r="L347" s="90"/>
      <c r="M347" s="90"/>
      <c r="N347" s="90"/>
      <c r="O347" s="90"/>
      <c r="P347" s="90"/>
      <c r="Q347" s="90"/>
      <c r="R347" s="90"/>
      <c r="S347" s="90"/>
      <c r="T347" s="90"/>
      <c r="U347" s="90"/>
      <c r="V347" s="90"/>
    </row>
    <row r="348" spans="9:22">
      <c r="I348" s="90"/>
      <c r="J348" s="90"/>
      <c r="K348" s="90"/>
      <c r="L348" s="90"/>
      <c r="M348" s="90"/>
      <c r="N348" s="90"/>
      <c r="O348" s="90"/>
      <c r="P348" s="90"/>
      <c r="Q348" s="90"/>
      <c r="R348" s="90"/>
      <c r="S348" s="90"/>
      <c r="T348" s="90"/>
      <c r="U348" s="90"/>
      <c r="V348" s="90"/>
    </row>
    <row r="349" spans="9:22">
      <c r="I349" s="90"/>
      <c r="J349" s="90"/>
      <c r="K349" s="90"/>
      <c r="L349" s="90"/>
      <c r="M349" s="90"/>
      <c r="N349" s="90"/>
      <c r="O349" s="90"/>
      <c r="P349" s="90"/>
      <c r="Q349" s="90"/>
      <c r="R349" s="90"/>
      <c r="S349" s="90"/>
      <c r="T349" s="90"/>
      <c r="U349" s="90"/>
      <c r="V349" s="90"/>
    </row>
    <row r="350" spans="9:22">
      <c r="I350" s="90"/>
      <c r="J350" s="90"/>
      <c r="K350" s="90"/>
      <c r="L350" s="90"/>
      <c r="M350" s="90"/>
      <c r="N350" s="90"/>
      <c r="O350" s="90"/>
      <c r="P350" s="90"/>
      <c r="Q350" s="90"/>
      <c r="R350" s="90"/>
      <c r="S350" s="90"/>
      <c r="T350" s="90"/>
      <c r="U350" s="90"/>
      <c r="V350" s="90"/>
    </row>
    <row r="351" spans="9:22">
      <c r="I351" s="90"/>
      <c r="J351" s="90"/>
      <c r="K351" s="90"/>
      <c r="L351" s="90"/>
      <c r="M351" s="90"/>
      <c r="N351" s="90"/>
      <c r="O351" s="90"/>
      <c r="P351" s="90"/>
      <c r="Q351" s="90"/>
      <c r="R351" s="90"/>
      <c r="S351" s="90"/>
      <c r="T351" s="90"/>
      <c r="U351" s="90"/>
      <c r="V351" s="90"/>
    </row>
    <row r="352" spans="9:22">
      <c r="I352" s="90"/>
      <c r="J352" s="90"/>
      <c r="K352" s="90"/>
      <c r="L352" s="90"/>
      <c r="M352" s="90"/>
      <c r="N352" s="90"/>
      <c r="O352" s="90"/>
      <c r="P352" s="90"/>
      <c r="Q352" s="90"/>
      <c r="R352" s="90"/>
      <c r="S352" s="90"/>
      <c r="T352" s="90"/>
      <c r="U352" s="90"/>
      <c r="V352" s="90"/>
    </row>
    <row r="353" spans="9:22">
      <c r="I353" s="90"/>
      <c r="J353" s="90"/>
      <c r="K353" s="90"/>
      <c r="L353" s="90"/>
      <c r="M353" s="90"/>
      <c r="N353" s="90"/>
      <c r="O353" s="90"/>
      <c r="P353" s="90"/>
      <c r="Q353" s="90"/>
      <c r="R353" s="90"/>
      <c r="S353" s="90"/>
      <c r="T353" s="90"/>
      <c r="U353" s="90"/>
      <c r="V353" s="90"/>
    </row>
    <row r="354" spans="9:22">
      <c r="I354" s="90"/>
      <c r="J354" s="90"/>
      <c r="K354" s="90"/>
      <c r="L354" s="90"/>
      <c r="M354" s="90"/>
      <c r="N354" s="90"/>
      <c r="O354" s="90"/>
      <c r="P354" s="90"/>
      <c r="Q354" s="90"/>
      <c r="R354" s="90"/>
      <c r="S354" s="90"/>
      <c r="T354" s="90"/>
      <c r="U354" s="90"/>
      <c r="V354" s="90"/>
    </row>
    <row r="355" spans="9:22">
      <c r="I355" s="90"/>
      <c r="J355" s="90"/>
      <c r="K355" s="90"/>
      <c r="L355" s="90"/>
      <c r="M355" s="90"/>
      <c r="N355" s="90"/>
      <c r="O355" s="90"/>
      <c r="P355" s="90"/>
      <c r="Q355" s="90"/>
      <c r="R355" s="90"/>
      <c r="S355" s="90"/>
      <c r="T355" s="90"/>
      <c r="U355" s="90"/>
      <c r="V355" s="90"/>
    </row>
    <row r="356" spans="9:22">
      <c r="I356" s="90"/>
      <c r="J356" s="90"/>
      <c r="K356" s="90"/>
      <c r="L356" s="90"/>
      <c r="M356" s="90"/>
      <c r="N356" s="90"/>
      <c r="O356" s="90"/>
      <c r="P356" s="90"/>
      <c r="Q356" s="90"/>
      <c r="R356" s="90"/>
      <c r="S356" s="90"/>
      <c r="T356" s="90"/>
      <c r="U356" s="90"/>
      <c r="V356" s="90"/>
    </row>
    <row r="357" spans="9:22">
      <c r="I357" s="90"/>
      <c r="J357" s="90"/>
      <c r="K357" s="90"/>
      <c r="L357" s="90"/>
      <c r="M357" s="90"/>
      <c r="N357" s="90"/>
      <c r="O357" s="90"/>
      <c r="P357" s="90"/>
      <c r="Q357" s="90"/>
      <c r="R357" s="90"/>
      <c r="S357" s="90"/>
      <c r="T357" s="90"/>
      <c r="U357" s="90"/>
      <c r="V357" s="90"/>
    </row>
    <row r="358" spans="9:22">
      <c r="I358" s="90"/>
      <c r="J358" s="90"/>
      <c r="K358" s="90"/>
      <c r="L358" s="90"/>
      <c r="M358" s="90"/>
      <c r="N358" s="90"/>
      <c r="O358" s="90"/>
      <c r="P358" s="90"/>
      <c r="Q358" s="90"/>
      <c r="R358" s="90"/>
      <c r="S358" s="90"/>
      <c r="T358" s="90"/>
      <c r="U358" s="90"/>
      <c r="V358" s="90"/>
    </row>
    <row r="359" spans="9:22">
      <c r="I359" s="90"/>
      <c r="J359" s="90"/>
      <c r="K359" s="90"/>
      <c r="L359" s="90"/>
      <c r="M359" s="90"/>
      <c r="N359" s="90"/>
      <c r="O359" s="90"/>
      <c r="P359" s="90"/>
      <c r="Q359" s="90"/>
      <c r="R359" s="90"/>
      <c r="S359" s="90"/>
      <c r="T359" s="90"/>
      <c r="U359" s="90"/>
      <c r="V359" s="90"/>
    </row>
    <row r="360" spans="9:22">
      <c r="I360" s="90"/>
      <c r="J360" s="90"/>
      <c r="K360" s="90"/>
      <c r="L360" s="90"/>
      <c r="M360" s="90"/>
      <c r="N360" s="90"/>
      <c r="O360" s="90"/>
      <c r="P360" s="90"/>
      <c r="Q360" s="90"/>
      <c r="R360" s="90"/>
      <c r="S360" s="90"/>
      <c r="T360" s="90"/>
      <c r="U360" s="90"/>
      <c r="V360" s="90"/>
    </row>
    <row r="361" spans="9:22">
      <c r="I361" s="90"/>
      <c r="J361" s="90"/>
      <c r="K361" s="90"/>
      <c r="L361" s="90"/>
      <c r="M361" s="90"/>
      <c r="N361" s="90"/>
      <c r="O361" s="90"/>
      <c r="P361" s="90"/>
      <c r="Q361" s="90"/>
      <c r="R361" s="90"/>
      <c r="S361" s="90"/>
      <c r="T361" s="90"/>
      <c r="U361" s="90"/>
      <c r="V361" s="90"/>
    </row>
    <row r="362" spans="9:22">
      <c r="I362" s="90"/>
      <c r="J362" s="90"/>
      <c r="K362" s="90"/>
      <c r="L362" s="90"/>
      <c r="M362" s="90"/>
      <c r="N362" s="90"/>
      <c r="O362" s="90"/>
      <c r="P362" s="90"/>
      <c r="Q362" s="90"/>
      <c r="R362" s="90"/>
      <c r="S362" s="90"/>
      <c r="T362" s="90"/>
      <c r="U362" s="90"/>
      <c r="V362" s="90"/>
    </row>
    <row r="363" spans="9:22">
      <c r="I363" s="90"/>
      <c r="J363" s="90"/>
      <c r="K363" s="90"/>
      <c r="L363" s="90"/>
      <c r="M363" s="90"/>
      <c r="N363" s="90"/>
      <c r="O363" s="90"/>
      <c r="P363" s="90"/>
      <c r="Q363" s="90"/>
      <c r="R363" s="90"/>
      <c r="S363" s="90"/>
      <c r="T363" s="90"/>
      <c r="U363" s="90"/>
      <c r="V363" s="90"/>
    </row>
    <row r="364" spans="9:22">
      <c r="I364" s="90"/>
      <c r="J364" s="90"/>
      <c r="K364" s="90"/>
      <c r="L364" s="90"/>
      <c r="M364" s="90"/>
      <c r="N364" s="90"/>
      <c r="O364" s="90"/>
      <c r="P364" s="90"/>
      <c r="Q364" s="90"/>
      <c r="R364" s="90"/>
      <c r="S364" s="90"/>
      <c r="T364" s="90"/>
      <c r="U364" s="90"/>
      <c r="V364" s="90"/>
    </row>
    <row r="365" spans="9:22">
      <c r="I365" s="90"/>
      <c r="J365" s="90"/>
      <c r="K365" s="90"/>
      <c r="L365" s="90"/>
      <c r="M365" s="90"/>
      <c r="N365" s="90"/>
      <c r="O365" s="90"/>
      <c r="P365" s="90"/>
      <c r="Q365" s="90"/>
      <c r="R365" s="90"/>
      <c r="S365" s="90"/>
      <c r="T365" s="90"/>
      <c r="U365" s="90"/>
      <c r="V365" s="90"/>
    </row>
    <row r="366" spans="9:22">
      <c r="I366" s="90"/>
      <c r="J366" s="90"/>
      <c r="K366" s="90"/>
      <c r="L366" s="90"/>
      <c r="M366" s="90"/>
      <c r="N366" s="90"/>
      <c r="O366" s="90"/>
      <c r="P366" s="90"/>
      <c r="Q366" s="90"/>
      <c r="R366" s="90"/>
      <c r="S366" s="90"/>
      <c r="T366" s="90"/>
      <c r="U366" s="90"/>
      <c r="V366" s="90"/>
    </row>
    <row r="367" spans="9:22">
      <c r="I367" s="90"/>
      <c r="J367" s="90"/>
      <c r="K367" s="90"/>
      <c r="L367" s="90"/>
      <c r="M367" s="90"/>
      <c r="N367" s="90"/>
      <c r="O367" s="90"/>
      <c r="P367" s="90"/>
      <c r="Q367" s="90"/>
      <c r="R367" s="90"/>
      <c r="S367" s="90"/>
      <c r="T367" s="90"/>
      <c r="U367" s="90"/>
      <c r="V367" s="90"/>
    </row>
    <row r="368" spans="9:22">
      <c r="I368" s="90"/>
      <c r="J368" s="90"/>
      <c r="K368" s="90"/>
      <c r="L368" s="90"/>
      <c r="M368" s="90"/>
      <c r="N368" s="90"/>
      <c r="O368" s="90"/>
      <c r="P368" s="90"/>
      <c r="Q368" s="90"/>
      <c r="R368" s="90"/>
      <c r="S368" s="90"/>
      <c r="T368" s="90"/>
      <c r="U368" s="90"/>
      <c r="V368" s="90"/>
    </row>
    <row r="369" spans="9:22">
      <c r="I369" s="90"/>
      <c r="J369" s="90"/>
      <c r="K369" s="90"/>
      <c r="L369" s="90"/>
      <c r="M369" s="90"/>
      <c r="N369" s="90"/>
      <c r="O369" s="90"/>
      <c r="P369" s="90"/>
      <c r="Q369" s="90"/>
      <c r="R369" s="90"/>
      <c r="S369" s="90"/>
      <c r="T369" s="90"/>
      <c r="U369" s="90"/>
      <c r="V369" s="90"/>
    </row>
    <row r="370" spans="9:22">
      <c r="I370" s="90"/>
      <c r="J370" s="90"/>
      <c r="K370" s="90"/>
      <c r="L370" s="90"/>
      <c r="M370" s="90"/>
      <c r="N370" s="90"/>
      <c r="O370" s="90"/>
      <c r="P370" s="90"/>
      <c r="Q370" s="90"/>
      <c r="R370" s="90"/>
      <c r="S370" s="90"/>
      <c r="T370" s="90"/>
      <c r="U370" s="90"/>
      <c r="V370" s="90"/>
    </row>
    <row r="371" spans="9:22">
      <c r="I371" s="90"/>
      <c r="J371" s="90"/>
      <c r="K371" s="90"/>
      <c r="L371" s="90"/>
      <c r="M371" s="90"/>
      <c r="N371" s="90"/>
      <c r="O371" s="90"/>
      <c r="P371" s="90"/>
      <c r="Q371" s="90"/>
      <c r="R371" s="90"/>
      <c r="S371" s="90"/>
      <c r="T371" s="90"/>
      <c r="U371" s="90"/>
      <c r="V371" s="90"/>
    </row>
    <row r="372" spans="9:22">
      <c r="I372" s="90"/>
      <c r="J372" s="90"/>
      <c r="K372" s="90"/>
      <c r="L372" s="90"/>
      <c r="M372" s="90"/>
      <c r="N372" s="90"/>
      <c r="O372" s="90"/>
      <c r="P372" s="90"/>
      <c r="Q372" s="90"/>
      <c r="R372" s="90"/>
      <c r="S372" s="90"/>
      <c r="T372" s="90"/>
      <c r="U372" s="90"/>
      <c r="V372" s="90"/>
    </row>
    <row r="373" spans="9:22">
      <c r="I373" s="90"/>
      <c r="J373" s="90"/>
      <c r="K373" s="90"/>
      <c r="L373" s="90"/>
      <c r="M373" s="90"/>
      <c r="N373" s="90"/>
      <c r="O373" s="90"/>
      <c r="P373" s="90"/>
      <c r="Q373" s="90"/>
      <c r="R373" s="90"/>
      <c r="S373" s="90"/>
      <c r="T373" s="90"/>
      <c r="U373" s="90"/>
      <c r="V373" s="90"/>
    </row>
    <row r="374" spans="9:22">
      <c r="I374" s="90"/>
      <c r="J374" s="90"/>
      <c r="K374" s="90"/>
      <c r="L374" s="90"/>
      <c r="M374" s="90"/>
      <c r="N374" s="90"/>
      <c r="O374" s="90"/>
      <c r="P374" s="90"/>
      <c r="Q374" s="90"/>
      <c r="R374" s="90"/>
      <c r="S374" s="90"/>
      <c r="T374" s="90"/>
      <c r="U374" s="90"/>
      <c r="V374" s="90"/>
    </row>
    <row r="375" spans="9:22">
      <c r="I375" s="90"/>
      <c r="J375" s="90"/>
      <c r="K375" s="90"/>
      <c r="L375" s="90"/>
      <c r="M375" s="90"/>
      <c r="N375" s="90"/>
      <c r="O375" s="90"/>
      <c r="P375" s="90"/>
      <c r="Q375" s="90"/>
      <c r="R375" s="90"/>
      <c r="S375" s="90"/>
      <c r="T375" s="90"/>
      <c r="U375" s="90"/>
      <c r="V375" s="90"/>
    </row>
    <row r="376" spans="9:22">
      <c r="I376" s="90"/>
      <c r="J376" s="90"/>
      <c r="K376" s="90"/>
      <c r="L376" s="90"/>
      <c r="M376" s="90"/>
      <c r="N376" s="90"/>
      <c r="O376" s="90"/>
      <c r="P376" s="90"/>
      <c r="Q376" s="90"/>
      <c r="R376" s="90"/>
      <c r="S376" s="90"/>
      <c r="T376" s="90"/>
      <c r="U376" s="90"/>
      <c r="V376" s="90"/>
    </row>
    <row r="377" spans="9:22">
      <c r="I377" s="90"/>
      <c r="J377" s="90"/>
      <c r="K377" s="90"/>
      <c r="L377" s="90"/>
      <c r="M377" s="90"/>
      <c r="N377" s="90"/>
      <c r="O377" s="90"/>
      <c r="P377" s="90"/>
      <c r="Q377" s="90"/>
      <c r="R377" s="90"/>
      <c r="S377" s="90"/>
      <c r="T377" s="90"/>
      <c r="U377" s="90"/>
      <c r="V377" s="90"/>
    </row>
    <row r="378" spans="9:22">
      <c r="I378" s="90"/>
      <c r="J378" s="90"/>
      <c r="K378" s="90"/>
      <c r="L378" s="90"/>
      <c r="M378" s="90"/>
      <c r="N378" s="90"/>
      <c r="O378" s="90"/>
      <c r="P378" s="90"/>
      <c r="Q378" s="90"/>
      <c r="R378" s="90"/>
      <c r="S378" s="90"/>
      <c r="T378" s="90"/>
      <c r="U378" s="90"/>
      <c r="V378" s="90"/>
    </row>
    <row r="379" spans="9:22">
      <c r="I379" s="90"/>
      <c r="J379" s="90"/>
      <c r="K379" s="90"/>
      <c r="L379" s="90"/>
      <c r="M379" s="90"/>
      <c r="N379" s="90"/>
      <c r="O379" s="90"/>
      <c r="P379" s="90"/>
      <c r="Q379" s="90"/>
      <c r="R379" s="90"/>
      <c r="S379" s="90"/>
      <c r="T379" s="90"/>
      <c r="U379" s="90"/>
      <c r="V379" s="90"/>
    </row>
    <row r="380" spans="9:22">
      <c r="I380" s="90"/>
      <c r="J380" s="90"/>
      <c r="K380" s="90"/>
      <c r="L380" s="90"/>
      <c r="M380" s="90"/>
      <c r="N380" s="90"/>
      <c r="O380" s="90"/>
      <c r="P380" s="90"/>
      <c r="Q380" s="90"/>
      <c r="R380" s="90"/>
      <c r="S380" s="90"/>
      <c r="T380" s="90"/>
      <c r="U380" s="90"/>
      <c r="V380" s="90"/>
    </row>
    <row r="381" spans="9:22">
      <c r="I381" s="90"/>
      <c r="J381" s="90"/>
      <c r="K381" s="90"/>
      <c r="L381" s="90"/>
      <c r="M381" s="90"/>
      <c r="N381" s="90"/>
      <c r="O381" s="90"/>
      <c r="P381" s="90"/>
      <c r="Q381" s="90"/>
      <c r="R381" s="90"/>
      <c r="S381" s="90"/>
      <c r="T381" s="90"/>
      <c r="U381" s="90"/>
      <c r="V381" s="90"/>
    </row>
    <row r="382" spans="9:22">
      <c r="I382" s="90"/>
      <c r="J382" s="90"/>
      <c r="K382" s="90"/>
      <c r="L382" s="90"/>
      <c r="M382" s="90"/>
      <c r="N382" s="90"/>
      <c r="O382" s="90"/>
      <c r="P382" s="90"/>
      <c r="Q382" s="90"/>
      <c r="R382" s="90"/>
      <c r="S382" s="90"/>
      <c r="T382" s="90"/>
      <c r="U382" s="90"/>
      <c r="V382" s="90"/>
    </row>
    <row r="383" spans="9:22">
      <c r="I383" s="90"/>
      <c r="J383" s="90"/>
      <c r="K383" s="90"/>
      <c r="L383" s="90"/>
      <c r="M383" s="90"/>
      <c r="N383" s="90"/>
      <c r="O383" s="90"/>
      <c r="P383" s="90"/>
      <c r="Q383" s="90"/>
      <c r="R383" s="90"/>
      <c r="S383" s="90"/>
      <c r="T383" s="90"/>
      <c r="U383" s="90"/>
      <c r="V383" s="90"/>
    </row>
    <row r="384" spans="9:22">
      <c r="I384" s="90"/>
      <c r="J384" s="90"/>
      <c r="K384" s="90"/>
      <c r="L384" s="90"/>
      <c r="M384" s="90"/>
      <c r="N384" s="90"/>
      <c r="O384" s="90"/>
      <c r="P384" s="90"/>
      <c r="Q384" s="90"/>
      <c r="R384" s="90"/>
      <c r="S384" s="90"/>
      <c r="T384" s="90"/>
      <c r="U384" s="90"/>
      <c r="V384" s="90"/>
    </row>
    <row r="385" spans="9:22">
      <c r="I385" s="90"/>
      <c r="J385" s="90"/>
      <c r="K385" s="90"/>
      <c r="L385" s="90"/>
      <c r="M385" s="90"/>
      <c r="N385" s="90"/>
      <c r="O385" s="90"/>
      <c r="P385" s="90"/>
      <c r="Q385" s="90"/>
      <c r="R385" s="90"/>
      <c r="S385" s="90"/>
      <c r="T385" s="90"/>
      <c r="U385" s="90"/>
      <c r="V385" s="90"/>
    </row>
    <row r="386" spans="9:22">
      <c r="I386" s="90"/>
      <c r="J386" s="90"/>
      <c r="K386" s="90"/>
      <c r="L386" s="90"/>
      <c r="M386" s="90"/>
      <c r="N386" s="90"/>
      <c r="O386" s="90"/>
      <c r="P386" s="90"/>
      <c r="Q386" s="90"/>
      <c r="R386" s="90"/>
      <c r="S386" s="90"/>
      <c r="T386" s="90"/>
      <c r="U386" s="90"/>
      <c r="V386" s="90"/>
    </row>
    <row r="387" spans="9:22">
      <c r="I387" s="90"/>
      <c r="J387" s="90"/>
      <c r="K387" s="90"/>
      <c r="L387" s="90"/>
      <c r="M387" s="90"/>
      <c r="N387" s="90"/>
      <c r="O387" s="90"/>
      <c r="P387" s="90"/>
      <c r="Q387" s="90"/>
      <c r="R387" s="90"/>
      <c r="S387" s="90"/>
      <c r="T387" s="90"/>
      <c r="U387" s="90"/>
      <c r="V387" s="90"/>
    </row>
    <row r="388" spans="9:22">
      <c r="I388" s="90"/>
      <c r="J388" s="90"/>
      <c r="K388" s="90"/>
      <c r="L388" s="90"/>
      <c r="M388" s="90"/>
      <c r="N388" s="90"/>
      <c r="O388" s="90"/>
      <c r="P388" s="90"/>
      <c r="Q388" s="90"/>
      <c r="R388" s="90"/>
      <c r="S388" s="90"/>
      <c r="T388" s="90"/>
      <c r="U388" s="90"/>
      <c r="V388" s="90"/>
    </row>
    <row r="389" spans="9:22">
      <c r="I389" s="90"/>
      <c r="J389" s="90"/>
      <c r="K389" s="90"/>
      <c r="L389" s="90"/>
      <c r="M389" s="90"/>
      <c r="N389" s="90"/>
      <c r="O389" s="90"/>
      <c r="P389" s="90"/>
      <c r="Q389" s="90"/>
      <c r="R389" s="90"/>
      <c r="S389" s="90"/>
      <c r="T389" s="90"/>
      <c r="U389" s="90"/>
      <c r="V389" s="90"/>
    </row>
    <row r="390" spans="9:22">
      <c r="I390" s="90"/>
      <c r="J390" s="90"/>
      <c r="K390" s="90"/>
      <c r="L390" s="90"/>
      <c r="M390" s="90"/>
      <c r="N390" s="90"/>
      <c r="O390" s="90"/>
      <c r="P390" s="90"/>
      <c r="Q390" s="90"/>
      <c r="R390" s="90"/>
      <c r="S390" s="90"/>
      <c r="T390" s="90"/>
      <c r="U390" s="90"/>
      <c r="V390" s="90"/>
    </row>
    <row r="391" spans="9:22">
      <c r="I391" s="90"/>
      <c r="J391" s="90"/>
      <c r="K391" s="90"/>
      <c r="L391" s="90"/>
      <c r="M391" s="90"/>
      <c r="N391" s="90"/>
      <c r="O391" s="90"/>
      <c r="P391" s="90"/>
      <c r="Q391" s="90"/>
      <c r="R391" s="90"/>
      <c r="S391" s="90"/>
      <c r="T391" s="90"/>
      <c r="U391" s="90"/>
      <c r="V391" s="90"/>
    </row>
    <row r="392" spans="9:22">
      <c r="I392" s="90"/>
      <c r="J392" s="90"/>
      <c r="K392" s="90"/>
      <c r="L392" s="90"/>
      <c r="M392" s="90"/>
      <c r="N392" s="90"/>
      <c r="O392" s="90"/>
      <c r="P392" s="90"/>
      <c r="Q392" s="90"/>
      <c r="R392" s="90"/>
      <c r="S392" s="90"/>
      <c r="T392" s="90"/>
      <c r="U392" s="90"/>
      <c r="V392" s="90"/>
    </row>
    <row r="393" spans="9:22">
      <c r="I393" s="90"/>
      <c r="J393" s="90"/>
      <c r="K393" s="90"/>
      <c r="L393" s="90"/>
      <c r="M393" s="90"/>
      <c r="N393" s="90"/>
      <c r="O393" s="90"/>
      <c r="P393" s="90"/>
      <c r="Q393" s="90"/>
      <c r="R393" s="90"/>
      <c r="S393" s="90"/>
      <c r="T393" s="90"/>
      <c r="U393" s="90"/>
      <c r="V393" s="90"/>
    </row>
    <row r="394" spans="9:22">
      <c r="I394" s="90"/>
      <c r="J394" s="90"/>
      <c r="K394" s="90"/>
      <c r="L394" s="90"/>
      <c r="M394" s="90"/>
      <c r="N394" s="90"/>
      <c r="O394" s="90"/>
      <c r="P394" s="90"/>
      <c r="Q394" s="90"/>
      <c r="R394" s="90"/>
      <c r="S394" s="90"/>
      <c r="T394" s="90"/>
      <c r="U394" s="90"/>
      <c r="V394" s="90"/>
    </row>
    <row r="395" spans="9:22">
      <c r="I395" s="90"/>
      <c r="J395" s="90"/>
      <c r="K395" s="90"/>
      <c r="L395" s="90"/>
      <c r="M395" s="90"/>
      <c r="N395" s="90"/>
      <c r="O395" s="90"/>
      <c r="P395" s="90"/>
      <c r="Q395" s="90"/>
      <c r="R395" s="90"/>
      <c r="S395" s="90"/>
      <c r="T395" s="90"/>
      <c r="U395" s="90"/>
      <c r="V395" s="90"/>
    </row>
    <row r="396" spans="9:22">
      <c r="I396" s="90"/>
      <c r="J396" s="90"/>
      <c r="K396" s="90"/>
      <c r="L396" s="90"/>
      <c r="M396" s="90"/>
      <c r="N396" s="90"/>
      <c r="O396" s="90"/>
      <c r="P396" s="90"/>
      <c r="Q396" s="90"/>
      <c r="R396" s="90"/>
      <c r="S396" s="90"/>
      <c r="T396" s="90"/>
      <c r="U396" s="90"/>
      <c r="V396" s="90"/>
    </row>
    <row r="397" spans="9:22">
      <c r="I397" s="90"/>
      <c r="J397" s="90"/>
      <c r="K397" s="90"/>
      <c r="L397" s="90"/>
      <c r="M397" s="90"/>
      <c r="N397" s="90"/>
      <c r="O397" s="90"/>
      <c r="P397" s="90"/>
      <c r="Q397" s="90"/>
      <c r="R397" s="90"/>
      <c r="S397" s="90"/>
      <c r="T397" s="90"/>
      <c r="U397" s="90"/>
      <c r="V397" s="90"/>
    </row>
    <row r="398" spans="9:22">
      <c r="I398" s="90"/>
      <c r="J398" s="90"/>
      <c r="K398" s="90"/>
      <c r="L398" s="90"/>
      <c r="M398" s="90"/>
      <c r="N398" s="90"/>
      <c r="O398" s="90"/>
      <c r="P398" s="90"/>
      <c r="Q398" s="90"/>
      <c r="R398" s="90"/>
      <c r="S398" s="90"/>
      <c r="T398" s="90"/>
      <c r="U398" s="90"/>
      <c r="V398" s="90"/>
    </row>
    <row r="399" spans="9:22">
      <c r="I399" s="90"/>
      <c r="J399" s="90"/>
      <c r="K399" s="90"/>
      <c r="L399" s="90"/>
      <c r="M399" s="90"/>
      <c r="N399" s="90"/>
      <c r="O399" s="90"/>
      <c r="P399" s="90"/>
      <c r="Q399" s="90"/>
      <c r="R399" s="90"/>
      <c r="S399" s="90"/>
      <c r="T399" s="90"/>
      <c r="U399" s="90"/>
      <c r="V399" s="90"/>
    </row>
    <row r="400" spans="9:22">
      <c r="I400" s="90"/>
      <c r="J400" s="90"/>
      <c r="K400" s="90"/>
      <c r="L400" s="90"/>
      <c r="M400" s="90"/>
      <c r="N400" s="90"/>
      <c r="O400" s="90"/>
      <c r="P400" s="90"/>
      <c r="Q400" s="90"/>
      <c r="R400" s="90"/>
      <c r="S400" s="90"/>
      <c r="T400" s="90"/>
      <c r="U400" s="90"/>
      <c r="V400" s="90"/>
    </row>
    <row r="401" spans="9:22">
      <c r="I401" s="90"/>
      <c r="J401" s="90"/>
      <c r="K401" s="90"/>
      <c r="L401" s="90"/>
      <c r="M401" s="90"/>
      <c r="N401" s="90"/>
      <c r="O401" s="90"/>
      <c r="P401" s="90"/>
      <c r="Q401" s="90"/>
      <c r="R401" s="90"/>
      <c r="S401" s="90"/>
      <c r="T401" s="90"/>
      <c r="U401" s="90"/>
      <c r="V401" s="90"/>
    </row>
    <row r="402" spans="9:22">
      <c r="I402" s="90"/>
      <c r="J402" s="90"/>
      <c r="K402" s="90"/>
      <c r="L402" s="90"/>
      <c r="M402" s="90"/>
      <c r="N402" s="90"/>
      <c r="O402" s="90"/>
      <c r="P402" s="90"/>
      <c r="Q402" s="90"/>
      <c r="R402" s="90"/>
      <c r="S402" s="90"/>
      <c r="T402" s="90"/>
      <c r="U402" s="90"/>
      <c r="V402" s="90"/>
    </row>
    <row r="403" spans="9:22">
      <c r="I403" s="90"/>
      <c r="J403" s="90"/>
      <c r="K403" s="90"/>
      <c r="L403" s="90"/>
      <c r="M403" s="90"/>
      <c r="N403" s="90"/>
      <c r="O403" s="90"/>
      <c r="P403" s="90"/>
      <c r="Q403" s="90"/>
      <c r="R403" s="90"/>
      <c r="S403" s="90"/>
      <c r="T403" s="90"/>
      <c r="U403" s="90"/>
      <c r="V403" s="90"/>
    </row>
    <row r="404" spans="9:22">
      <c r="I404" s="90"/>
      <c r="J404" s="90"/>
      <c r="K404" s="90"/>
      <c r="L404" s="90"/>
      <c r="M404" s="90"/>
      <c r="N404" s="90"/>
      <c r="O404" s="90"/>
      <c r="P404" s="90"/>
      <c r="Q404" s="90"/>
      <c r="R404" s="90"/>
      <c r="S404" s="90"/>
      <c r="T404" s="90"/>
      <c r="U404" s="90"/>
      <c r="V404" s="90"/>
    </row>
    <row r="405" spans="9:22">
      <c r="I405" s="90"/>
      <c r="J405" s="90"/>
      <c r="K405" s="90"/>
      <c r="L405" s="90"/>
      <c r="M405" s="90"/>
      <c r="N405" s="90"/>
      <c r="O405" s="90"/>
      <c r="P405" s="90"/>
      <c r="Q405" s="90"/>
      <c r="R405" s="90"/>
      <c r="S405" s="90"/>
      <c r="T405" s="90"/>
      <c r="U405" s="90"/>
      <c r="V405" s="90"/>
    </row>
    <row r="406" spans="9:22">
      <c r="I406" s="90"/>
      <c r="J406" s="90"/>
      <c r="K406" s="90"/>
      <c r="L406" s="90"/>
      <c r="M406" s="90"/>
      <c r="N406" s="90"/>
      <c r="O406" s="90"/>
      <c r="P406" s="90"/>
      <c r="Q406" s="90"/>
      <c r="R406" s="90"/>
      <c r="S406" s="90"/>
      <c r="T406" s="90"/>
      <c r="U406" s="90"/>
      <c r="V406" s="90"/>
    </row>
    <row r="407" spans="9:22">
      <c r="I407" s="90"/>
      <c r="J407" s="90"/>
      <c r="K407" s="90"/>
      <c r="L407" s="90"/>
      <c r="M407" s="90"/>
      <c r="N407" s="90"/>
      <c r="O407" s="90"/>
      <c r="P407" s="90"/>
      <c r="Q407" s="90"/>
      <c r="R407" s="90"/>
      <c r="S407" s="90"/>
      <c r="T407" s="90"/>
      <c r="U407" s="90"/>
      <c r="V407" s="90"/>
    </row>
    <row r="408" spans="9:22">
      <c r="I408" s="90"/>
      <c r="J408" s="90"/>
      <c r="K408" s="90"/>
      <c r="L408" s="90"/>
      <c r="M408" s="90"/>
      <c r="N408" s="90"/>
      <c r="O408" s="90"/>
      <c r="P408" s="90"/>
      <c r="Q408" s="90"/>
      <c r="R408" s="90"/>
      <c r="S408" s="90"/>
      <c r="T408" s="90"/>
      <c r="U408" s="90"/>
      <c r="V408" s="90"/>
    </row>
    <row r="409" spans="9:22">
      <c r="I409" s="90"/>
      <c r="J409" s="90"/>
      <c r="K409" s="90"/>
      <c r="L409" s="90"/>
      <c r="M409" s="90"/>
      <c r="N409" s="90"/>
      <c r="O409" s="90"/>
      <c r="P409" s="90"/>
      <c r="Q409" s="90"/>
      <c r="R409" s="90"/>
      <c r="S409" s="90"/>
      <c r="T409" s="90"/>
      <c r="U409" s="90"/>
      <c r="V409" s="90"/>
    </row>
    <row r="410" spans="9:22">
      <c r="I410" s="90"/>
      <c r="J410" s="90"/>
      <c r="K410" s="90"/>
      <c r="L410" s="90"/>
      <c r="M410" s="90"/>
      <c r="N410" s="90"/>
      <c r="O410" s="90"/>
      <c r="P410" s="90"/>
      <c r="Q410" s="90"/>
      <c r="R410" s="90"/>
      <c r="S410" s="90"/>
      <c r="T410" s="90"/>
      <c r="U410" s="90"/>
      <c r="V410" s="90"/>
    </row>
    <row r="411" spans="9:22">
      <c r="I411" s="90"/>
      <c r="J411" s="90"/>
      <c r="K411" s="90"/>
      <c r="L411" s="90"/>
      <c r="M411" s="90"/>
      <c r="N411" s="90"/>
      <c r="O411" s="90"/>
      <c r="P411" s="90"/>
      <c r="Q411" s="90"/>
      <c r="R411" s="90"/>
      <c r="S411" s="90"/>
      <c r="T411" s="90"/>
      <c r="U411" s="90"/>
      <c r="V411" s="90"/>
    </row>
    <row r="412" spans="9:22">
      <c r="I412" s="90"/>
      <c r="J412" s="90"/>
      <c r="K412" s="90"/>
      <c r="L412" s="90"/>
      <c r="M412" s="90"/>
      <c r="N412" s="90"/>
      <c r="O412" s="90"/>
      <c r="P412" s="90"/>
      <c r="Q412" s="90"/>
      <c r="R412" s="90"/>
      <c r="S412" s="90"/>
      <c r="T412" s="90"/>
      <c r="U412" s="90"/>
      <c r="V412" s="90"/>
    </row>
    <row r="413" spans="9:22">
      <c r="I413" s="90"/>
      <c r="J413" s="90"/>
      <c r="K413" s="90"/>
      <c r="L413" s="90"/>
      <c r="M413" s="90"/>
      <c r="N413" s="90"/>
      <c r="O413" s="90"/>
      <c r="P413" s="90"/>
      <c r="Q413" s="90"/>
      <c r="R413" s="90"/>
      <c r="S413" s="90"/>
      <c r="T413" s="90"/>
      <c r="U413" s="90"/>
      <c r="V413" s="90"/>
    </row>
    <row r="414" spans="9:22">
      <c r="I414" s="90"/>
      <c r="J414" s="90"/>
      <c r="K414" s="90"/>
      <c r="L414" s="90"/>
      <c r="M414" s="90"/>
      <c r="N414" s="90"/>
      <c r="O414" s="90"/>
      <c r="P414" s="90"/>
      <c r="Q414" s="90"/>
      <c r="R414" s="90"/>
      <c r="S414" s="90"/>
      <c r="T414" s="90"/>
      <c r="U414" s="90"/>
      <c r="V414" s="90"/>
    </row>
    <row r="415" spans="9:22">
      <c r="I415" s="90"/>
      <c r="J415" s="90"/>
      <c r="K415" s="90"/>
      <c r="L415" s="90"/>
      <c r="M415" s="90"/>
      <c r="N415" s="90"/>
      <c r="O415" s="90"/>
      <c r="P415" s="90"/>
      <c r="Q415" s="90"/>
      <c r="R415" s="90"/>
      <c r="S415" s="90"/>
      <c r="T415" s="90"/>
      <c r="U415" s="90"/>
      <c r="V415" s="90"/>
    </row>
    <row r="416" spans="9:22">
      <c r="I416" s="90"/>
      <c r="J416" s="90"/>
      <c r="K416" s="90"/>
      <c r="L416" s="90"/>
      <c r="M416" s="90"/>
      <c r="N416" s="90"/>
      <c r="O416" s="90"/>
      <c r="P416" s="90"/>
      <c r="Q416" s="90"/>
      <c r="R416" s="90"/>
      <c r="S416" s="90"/>
      <c r="T416" s="90"/>
      <c r="U416" s="90"/>
      <c r="V416" s="90"/>
    </row>
    <row r="417" spans="9:22">
      <c r="I417" s="90"/>
      <c r="J417" s="90"/>
      <c r="K417" s="90"/>
      <c r="L417" s="90"/>
      <c r="M417" s="90"/>
      <c r="N417" s="90"/>
      <c r="O417" s="90"/>
      <c r="P417" s="90"/>
      <c r="Q417" s="90"/>
      <c r="R417" s="90"/>
      <c r="S417" s="90"/>
      <c r="T417" s="90"/>
      <c r="U417" s="90"/>
      <c r="V417" s="90"/>
    </row>
    <row r="418" spans="9:22">
      <c r="I418" s="90"/>
      <c r="J418" s="90"/>
      <c r="K418" s="90"/>
      <c r="L418" s="90"/>
      <c r="M418" s="90"/>
      <c r="N418" s="90"/>
      <c r="O418" s="90"/>
      <c r="P418" s="90"/>
      <c r="Q418" s="90"/>
      <c r="R418" s="90"/>
      <c r="S418" s="90"/>
      <c r="T418" s="90"/>
      <c r="U418" s="90"/>
      <c r="V418" s="90"/>
    </row>
    <row r="419" spans="9:22">
      <c r="I419" s="90"/>
      <c r="J419" s="90"/>
      <c r="K419" s="90"/>
      <c r="L419" s="90"/>
      <c r="M419" s="90"/>
      <c r="N419" s="90"/>
      <c r="O419" s="90"/>
      <c r="P419" s="90"/>
      <c r="Q419" s="90"/>
      <c r="R419" s="90"/>
      <c r="S419" s="90"/>
      <c r="T419" s="90"/>
      <c r="U419" s="90"/>
      <c r="V419" s="90"/>
    </row>
    <row r="420" spans="9:22">
      <c r="I420" s="90"/>
      <c r="J420" s="90"/>
      <c r="K420" s="90"/>
      <c r="L420" s="90"/>
      <c r="M420" s="90"/>
      <c r="N420" s="90"/>
      <c r="O420" s="90"/>
      <c r="P420" s="90"/>
      <c r="Q420" s="90"/>
      <c r="R420" s="90"/>
      <c r="S420" s="90"/>
      <c r="T420" s="90"/>
      <c r="U420" s="90"/>
      <c r="V420" s="90"/>
    </row>
    <row r="421" spans="9:22">
      <c r="I421" s="90"/>
      <c r="J421" s="90"/>
      <c r="K421" s="90"/>
      <c r="L421" s="90"/>
      <c r="M421" s="90"/>
      <c r="N421" s="90"/>
      <c r="O421" s="90"/>
      <c r="P421" s="90"/>
      <c r="Q421" s="90"/>
      <c r="R421" s="90"/>
      <c r="S421" s="90"/>
      <c r="T421" s="90"/>
      <c r="U421" s="90"/>
      <c r="V421" s="90"/>
    </row>
    <row r="422" spans="9:22">
      <c r="I422" s="90"/>
      <c r="J422" s="90"/>
      <c r="K422" s="90"/>
      <c r="L422" s="90"/>
      <c r="M422" s="90"/>
      <c r="N422" s="90"/>
      <c r="O422" s="90"/>
      <c r="P422" s="90"/>
      <c r="Q422" s="90"/>
      <c r="R422" s="90"/>
      <c r="S422" s="90"/>
      <c r="T422" s="90"/>
      <c r="U422" s="90"/>
      <c r="V422" s="90"/>
    </row>
    <row r="423" spans="9:22">
      <c r="I423" s="90"/>
      <c r="J423" s="90"/>
      <c r="K423" s="90"/>
      <c r="L423" s="90"/>
      <c r="M423" s="90"/>
      <c r="N423" s="90"/>
      <c r="O423" s="90"/>
      <c r="P423" s="90"/>
      <c r="Q423" s="90"/>
      <c r="R423" s="90"/>
      <c r="S423" s="90"/>
      <c r="T423" s="90"/>
      <c r="U423" s="90"/>
      <c r="V423" s="90"/>
    </row>
    <row r="424" spans="9:22">
      <c r="I424" s="90"/>
      <c r="J424" s="90"/>
      <c r="K424" s="90"/>
      <c r="L424" s="90"/>
      <c r="M424" s="90"/>
      <c r="N424" s="90"/>
      <c r="O424" s="90"/>
      <c r="P424" s="90"/>
      <c r="Q424" s="90"/>
      <c r="R424" s="90"/>
      <c r="S424" s="90"/>
      <c r="T424" s="90"/>
      <c r="U424" s="90"/>
      <c r="V424" s="90"/>
    </row>
    <row r="425" spans="9:22">
      <c r="I425" s="90"/>
      <c r="J425" s="90"/>
      <c r="K425" s="90"/>
      <c r="L425" s="90"/>
      <c r="M425" s="90"/>
      <c r="N425" s="90"/>
      <c r="O425" s="90"/>
      <c r="P425" s="90"/>
      <c r="Q425" s="90"/>
      <c r="R425" s="90"/>
      <c r="S425" s="90"/>
      <c r="T425" s="90"/>
      <c r="U425" s="90"/>
      <c r="V425" s="90"/>
    </row>
    <row r="426" spans="9:22">
      <c r="I426" s="90"/>
      <c r="J426" s="90"/>
      <c r="K426" s="90"/>
      <c r="L426" s="90"/>
      <c r="M426" s="90"/>
      <c r="N426" s="90"/>
      <c r="O426" s="90"/>
      <c r="P426" s="90"/>
      <c r="Q426" s="90"/>
      <c r="R426" s="90"/>
      <c r="S426" s="90"/>
      <c r="T426" s="90"/>
      <c r="U426" s="90"/>
      <c r="V426" s="90"/>
    </row>
    <row r="427" spans="9:22">
      <c r="I427" s="90"/>
      <c r="J427" s="90"/>
      <c r="K427" s="90"/>
      <c r="L427" s="90"/>
      <c r="M427" s="90"/>
      <c r="N427" s="90"/>
      <c r="O427" s="90"/>
      <c r="P427" s="90"/>
      <c r="Q427" s="90"/>
      <c r="R427" s="90"/>
      <c r="S427" s="90"/>
      <c r="T427" s="90"/>
      <c r="U427" s="90"/>
      <c r="V427" s="90"/>
    </row>
    <row r="428" spans="9:22">
      <c r="I428" s="90"/>
      <c r="J428" s="90"/>
      <c r="K428" s="90"/>
      <c r="L428" s="90"/>
      <c r="M428" s="90"/>
      <c r="N428" s="90"/>
      <c r="O428" s="90"/>
      <c r="P428" s="90"/>
      <c r="Q428" s="90"/>
      <c r="R428" s="90"/>
      <c r="S428" s="90"/>
      <c r="T428" s="90"/>
      <c r="U428" s="90"/>
      <c r="V428" s="90"/>
    </row>
    <row r="429" spans="9:22">
      <c r="I429" s="90"/>
      <c r="J429" s="90"/>
      <c r="K429" s="90"/>
      <c r="L429" s="90"/>
      <c r="M429" s="90"/>
      <c r="N429" s="90"/>
      <c r="O429" s="90"/>
      <c r="P429" s="90"/>
      <c r="Q429" s="90"/>
      <c r="R429" s="90"/>
      <c r="S429" s="90"/>
      <c r="T429" s="90"/>
      <c r="U429" s="90"/>
      <c r="V429" s="90"/>
    </row>
    <row r="430" spans="9:22">
      <c r="I430" s="90"/>
      <c r="J430" s="90"/>
      <c r="K430" s="90"/>
      <c r="L430" s="90"/>
      <c r="M430" s="90"/>
      <c r="N430" s="90"/>
      <c r="O430" s="90"/>
      <c r="P430" s="90"/>
      <c r="Q430" s="90"/>
      <c r="R430" s="90"/>
      <c r="S430" s="90"/>
      <c r="T430" s="90"/>
      <c r="U430" s="90"/>
      <c r="V430" s="90"/>
    </row>
    <row r="431" spans="9:22">
      <c r="I431" s="90"/>
      <c r="J431" s="90"/>
      <c r="K431" s="90"/>
      <c r="L431" s="90"/>
      <c r="M431" s="90"/>
      <c r="N431" s="90"/>
      <c r="O431" s="90"/>
      <c r="P431" s="90"/>
      <c r="Q431" s="90"/>
      <c r="R431" s="90"/>
      <c r="S431" s="90"/>
      <c r="T431" s="90"/>
      <c r="U431" s="90"/>
      <c r="V431" s="90"/>
    </row>
    <row r="432" spans="9:22">
      <c r="I432" s="90"/>
      <c r="J432" s="90"/>
      <c r="K432" s="90"/>
      <c r="L432" s="90"/>
      <c r="M432" s="90"/>
      <c r="N432" s="90"/>
      <c r="O432" s="90"/>
      <c r="P432" s="90"/>
      <c r="Q432" s="90"/>
      <c r="R432" s="90"/>
      <c r="S432" s="90"/>
      <c r="T432" s="90"/>
      <c r="U432" s="90"/>
      <c r="V432" s="90"/>
    </row>
    <row r="433" spans="9:22">
      <c r="I433" s="90"/>
      <c r="J433" s="90"/>
      <c r="K433" s="90"/>
      <c r="L433" s="90"/>
      <c r="M433" s="90"/>
      <c r="N433" s="90"/>
      <c r="O433" s="90"/>
      <c r="P433" s="90"/>
      <c r="Q433" s="90"/>
      <c r="R433" s="90"/>
      <c r="S433" s="90"/>
      <c r="T433" s="90"/>
      <c r="U433" s="90"/>
      <c r="V433" s="90"/>
    </row>
    <row r="434" spans="9:22">
      <c r="I434" s="90"/>
      <c r="J434" s="90"/>
      <c r="K434" s="90"/>
      <c r="L434" s="90"/>
      <c r="M434" s="90"/>
      <c r="N434" s="90"/>
      <c r="O434" s="90"/>
      <c r="P434" s="90"/>
      <c r="Q434" s="90"/>
      <c r="R434" s="90"/>
      <c r="S434" s="90"/>
      <c r="T434" s="90"/>
      <c r="U434" s="90"/>
      <c r="V434" s="90"/>
    </row>
    <row r="435" spans="9:22">
      <c r="I435" s="90"/>
      <c r="J435" s="90"/>
      <c r="K435" s="90"/>
      <c r="L435" s="90"/>
      <c r="M435" s="90"/>
      <c r="N435" s="90"/>
      <c r="O435" s="90"/>
      <c r="P435" s="90"/>
      <c r="Q435" s="90"/>
      <c r="R435" s="90"/>
      <c r="S435" s="90"/>
      <c r="T435" s="90"/>
      <c r="U435" s="90"/>
      <c r="V435" s="90"/>
    </row>
    <row r="436" spans="9:22">
      <c r="I436" s="90"/>
      <c r="J436" s="90"/>
      <c r="K436" s="90"/>
      <c r="L436" s="90"/>
      <c r="M436" s="90"/>
      <c r="N436" s="90"/>
      <c r="O436" s="90"/>
      <c r="P436" s="90"/>
      <c r="Q436" s="90"/>
      <c r="R436" s="90"/>
      <c r="S436" s="90"/>
      <c r="T436" s="90"/>
      <c r="U436" s="90"/>
      <c r="V436" s="90"/>
    </row>
    <row r="437" spans="9:22">
      <c r="I437" s="90"/>
      <c r="J437" s="90"/>
      <c r="K437" s="90"/>
      <c r="L437" s="90"/>
      <c r="M437" s="90"/>
      <c r="N437" s="90"/>
      <c r="O437" s="90"/>
      <c r="P437" s="90"/>
      <c r="Q437" s="90"/>
      <c r="R437" s="90"/>
      <c r="S437" s="90"/>
      <c r="T437" s="90"/>
      <c r="U437" s="90"/>
      <c r="V437" s="90"/>
    </row>
    <row r="438" spans="9:22">
      <c r="I438" s="90"/>
      <c r="J438" s="90"/>
      <c r="K438" s="90"/>
      <c r="L438" s="90"/>
      <c r="M438" s="90"/>
      <c r="N438" s="90"/>
      <c r="O438" s="90"/>
      <c r="P438" s="90"/>
      <c r="Q438" s="90"/>
      <c r="R438" s="90"/>
      <c r="S438" s="90"/>
      <c r="T438" s="90"/>
      <c r="U438" s="90"/>
      <c r="V438" s="90"/>
    </row>
    <row r="439" spans="9:22">
      <c r="I439" s="90"/>
      <c r="J439" s="90"/>
      <c r="K439" s="90"/>
      <c r="L439" s="90"/>
      <c r="M439" s="90"/>
      <c r="N439" s="90"/>
      <c r="O439" s="90"/>
      <c r="P439" s="90"/>
      <c r="Q439" s="90"/>
      <c r="R439" s="90"/>
      <c r="S439" s="90"/>
      <c r="T439" s="90"/>
      <c r="U439" s="90"/>
      <c r="V439" s="90"/>
    </row>
    <row r="440" spans="9:22">
      <c r="I440" s="90"/>
      <c r="J440" s="90"/>
      <c r="K440" s="90"/>
      <c r="L440" s="90"/>
      <c r="M440" s="90"/>
      <c r="N440" s="90"/>
      <c r="O440" s="90"/>
      <c r="P440" s="90"/>
      <c r="Q440" s="90"/>
      <c r="R440" s="90"/>
      <c r="S440" s="90"/>
      <c r="T440" s="90"/>
      <c r="U440" s="90"/>
      <c r="V440" s="90"/>
    </row>
    <row r="441" spans="9:22">
      <c r="I441" s="90"/>
      <c r="J441" s="90"/>
      <c r="K441" s="90"/>
      <c r="L441" s="90"/>
      <c r="M441" s="90"/>
      <c r="N441" s="90"/>
      <c r="O441" s="90"/>
      <c r="P441" s="90"/>
      <c r="Q441" s="90"/>
      <c r="R441" s="90"/>
      <c r="S441" s="90"/>
      <c r="T441" s="90"/>
      <c r="U441" s="90"/>
      <c r="V441" s="90"/>
    </row>
    <row r="442" spans="9:22">
      <c r="I442" s="90"/>
      <c r="J442" s="90"/>
      <c r="K442" s="90"/>
      <c r="L442" s="90"/>
      <c r="M442" s="90"/>
      <c r="N442" s="90"/>
      <c r="O442" s="90"/>
      <c r="P442" s="90"/>
      <c r="Q442" s="90"/>
      <c r="R442" s="90"/>
      <c r="S442" s="90"/>
      <c r="T442" s="90"/>
      <c r="U442" s="90"/>
      <c r="V442" s="90"/>
    </row>
    <row r="443" spans="9:22">
      <c r="I443" s="90"/>
      <c r="J443" s="90"/>
      <c r="K443" s="90"/>
      <c r="L443" s="90"/>
      <c r="M443" s="90"/>
      <c r="N443" s="90"/>
      <c r="O443" s="90"/>
      <c r="P443" s="90"/>
      <c r="Q443" s="90"/>
      <c r="R443" s="90"/>
      <c r="S443" s="90"/>
      <c r="T443" s="90"/>
      <c r="U443" s="90"/>
      <c r="V443" s="90"/>
    </row>
    <row r="444" spans="9:22">
      <c r="I444" s="90"/>
      <c r="J444" s="90"/>
      <c r="K444" s="90"/>
      <c r="L444" s="90"/>
      <c r="M444" s="90"/>
      <c r="N444" s="90"/>
      <c r="O444" s="90"/>
      <c r="P444" s="90"/>
      <c r="Q444" s="90"/>
      <c r="R444" s="90"/>
      <c r="S444" s="90"/>
      <c r="T444" s="90"/>
      <c r="U444" s="90"/>
      <c r="V444" s="90"/>
    </row>
    <row r="445" spans="9:22">
      <c r="I445" s="90"/>
      <c r="J445" s="90"/>
      <c r="K445" s="90"/>
      <c r="L445" s="90"/>
      <c r="M445" s="90"/>
      <c r="N445" s="90"/>
      <c r="O445" s="90"/>
      <c r="P445" s="90"/>
      <c r="Q445" s="90"/>
      <c r="R445" s="90"/>
      <c r="S445" s="90"/>
      <c r="T445" s="90"/>
      <c r="U445" s="90"/>
      <c r="V445" s="90"/>
    </row>
    <row r="446" spans="9:22">
      <c r="I446" s="90"/>
      <c r="J446" s="90"/>
      <c r="K446" s="90"/>
      <c r="L446" s="90"/>
      <c r="M446" s="90"/>
      <c r="N446" s="90"/>
      <c r="O446" s="90"/>
      <c r="P446" s="90"/>
      <c r="Q446" s="90"/>
      <c r="R446" s="90"/>
      <c r="S446" s="90"/>
      <c r="T446" s="90"/>
      <c r="U446" s="90"/>
      <c r="V446" s="90"/>
    </row>
    <row r="447" spans="9:22">
      <c r="I447" s="90"/>
      <c r="J447" s="90"/>
      <c r="K447" s="90"/>
      <c r="L447" s="90"/>
      <c r="M447" s="90"/>
      <c r="N447" s="90"/>
      <c r="O447" s="90"/>
      <c r="P447" s="90"/>
      <c r="Q447" s="90"/>
      <c r="R447" s="90"/>
      <c r="S447" s="90"/>
      <c r="T447" s="90"/>
      <c r="U447" s="90"/>
      <c r="V447" s="90"/>
    </row>
    <row r="448" spans="9:22">
      <c r="I448" s="90"/>
      <c r="J448" s="90"/>
      <c r="K448" s="90"/>
      <c r="L448" s="90"/>
      <c r="M448" s="90"/>
      <c r="N448" s="90"/>
      <c r="O448" s="90"/>
      <c r="P448" s="90"/>
      <c r="Q448" s="90"/>
      <c r="R448" s="90"/>
      <c r="S448" s="90"/>
      <c r="T448" s="90"/>
      <c r="U448" s="90"/>
      <c r="V448" s="90"/>
    </row>
    <row r="449" spans="9:22">
      <c r="I449" s="90"/>
      <c r="J449" s="90"/>
      <c r="K449" s="90"/>
      <c r="L449" s="90"/>
      <c r="M449" s="90"/>
      <c r="N449" s="90"/>
      <c r="O449" s="90"/>
      <c r="P449" s="90"/>
      <c r="Q449" s="90"/>
      <c r="R449" s="90"/>
      <c r="S449" s="90"/>
      <c r="T449" s="90"/>
      <c r="U449" s="90"/>
      <c r="V449" s="90"/>
    </row>
    <row r="450" spans="9:22">
      <c r="I450" s="90"/>
      <c r="J450" s="90"/>
      <c r="K450" s="90"/>
      <c r="L450" s="90"/>
      <c r="M450" s="90"/>
      <c r="N450" s="90"/>
      <c r="O450" s="90"/>
      <c r="P450" s="90"/>
      <c r="Q450" s="90"/>
      <c r="R450" s="90"/>
      <c r="S450" s="90"/>
      <c r="T450" s="90"/>
      <c r="U450" s="90"/>
      <c r="V450" s="90"/>
    </row>
    <row r="451" spans="9:22">
      <c r="I451" s="90"/>
      <c r="J451" s="90"/>
      <c r="K451" s="90"/>
      <c r="L451" s="90"/>
      <c r="M451" s="90"/>
      <c r="N451" s="90"/>
      <c r="O451" s="90"/>
      <c r="P451" s="90"/>
      <c r="Q451" s="90"/>
      <c r="R451" s="90"/>
      <c r="S451" s="90"/>
      <c r="T451" s="90"/>
      <c r="U451" s="90"/>
      <c r="V451" s="90"/>
    </row>
    <row r="452" spans="9:22">
      <c r="I452" s="90"/>
      <c r="J452" s="90"/>
      <c r="K452" s="90"/>
      <c r="L452" s="90"/>
      <c r="M452" s="90"/>
      <c r="N452" s="90"/>
      <c r="O452" s="90"/>
      <c r="P452" s="90"/>
      <c r="Q452" s="90"/>
      <c r="R452" s="90"/>
      <c r="S452" s="90"/>
      <c r="T452" s="90"/>
      <c r="U452" s="90"/>
      <c r="V452" s="90"/>
    </row>
    <row r="453" spans="9:22">
      <c r="I453" s="90"/>
      <c r="J453" s="90"/>
      <c r="K453" s="90"/>
      <c r="L453" s="90"/>
      <c r="M453" s="90"/>
      <c r="N453" s="90"/>
      <c r="O453" s="90"/>
      <c r="P453" s="90"/>
      <c r="Q453" s="90"/>
      <c r="R453" s="90"/>
      <c r="S453" s="90"/>
      <c r="T453" s="90"/>
      <c r="U453" s="90"/>
      <c r="V453" s="90"/>
    </row>
    <row r="454" spans="9:22">
      <c r="I454" s="90"/>
      <c r="J454" s="90"/>
      <c r="K454" s="90"/>
      <c r="L454" s="90"/>
      <c r="M454" s="90"/>
      <c r="N454" s="90"/>
      <c r="O454" s="90"/>
      <c r="P454" s="90"/>
      <c r="Q454" s="90"/>
      <c r="R454" s="90"/>
      <c r="S454" s="90"/>
      <c r="T454" s="90"/>
      <c r="U454" s="90"/>
      <c r="V454" s="90"/>
    </row>
    <row r="455" spans="9:22">
      <c r="I455" s="90"/>
      <c r="J455" s="90"/>
      <c r="K455" s="90"/>
      <c r="L455" s="90"/>
      <c r="M455" s="90"/>
      <c r="N455" s="90"/>
      <c r="O455" s="90"/>
      <c r="P455" s="90"/>
      <c r="Q455" s="90"/>
      <c r="R455" s="90"/>
      <c r="S455" s="90"/>
      <c r="T455" s="90"/>
      <c r="U455" s="90"/>
      <c r="V455" s="90"/>
    </row>
    <row r="456" spans="9:22">
      <c r="I456" s="90"/>
      <c r="J456" s="90"/>
      <c r="K456" s="90"/>
      <c r="L456" s="90"/>
      <c r="M456" s="90"/>
      <c r="N456" s="90"/>
      <c r="O456" s="90"/>
      <c r="P456" s="90"/>
      <c r="Q456" s="90"/>
      <c r="R456" s="90"/>
      <c r="S456" s="90"/>
      <c r="T456" s="90"/>
      <c r="U456" s="90"/>
      <c r="V456" s="90"/>
    </row>
    <row r="457" spans="9:22">
      <c r="I457" s="90"/>
      <c r="J457" s="90"/>
      <c r="K457" s="90"/>
      <c r="L457" s="90"/>
      <c r="M457" s="90"/>
      <c r="N457" s="90"/>
      <c r="O457" s="90"/>
      <c r="P457" s="90"/>
      <c r="Q457" s="90"/>
      <c r="R457" s="90"/>
      <c r="S457" s="90"/>
      <c r="T457" s="90"/>
      <c r="U457" s="90"/>
      <c r="V457" s="90"/>
    </row>
    <row r="458" spans="9:22">
      <c r="I458" s="90"/>
      <c r="J458" s="90"/>
      <c r="K458" s="90"/>
      <c r="L458" s="90"/>
      <c r="M458" s="90"/>
      <c r="N458" s="90"/>
      <c r="O458" s="90"/>
      <c r="P458" s="90"/>
      <c r="Q458" s="90"/>
      <c r="R458" s="90"/>
      <c r="S458" s="90"/>
      <c r="T458" s="90"/>
      <c r="U458" s="90"/>
      <c r="V458" s="90"/>
    </row>
    <row r="459" spans="9:22">
      <c r="I459" s="90"/>
      <c r="J459" s="90"/>
      <c r="K459" s="90"/>
      <c r="L459" s="90"/>
      <c r="M459" s="90"/>
      <c r="N459" s="90"/>
      <c r="O459" s="90"/>
      <c r="P459" s="90"/>
      <c r="Q459" s="90"/>
      <c r="R459" s="90"/>
      <c r="S459" s="90"/>
      <c r="T459" s="90"/>
      <c r="U459" s="90"/>
      <c r="V459" s="90"/>
    </row>
    <row r="460" spans="9:22">
      <c r="I460" s="90"/>
      <c r="J460" s="90"/>
      <c r="K460" s="90"/>
      <c r="L460" s="90"/>
      <c r="M460" s="90"/>
      <c r="N460" s="90"/>
      <c r="O460" s="90"/>
      <c r="P460" s="90"/>
      <c r="Q460" s="90"/>
      <c r="R460" s="90"/>
      <c r="S460" s="90"/>
      <c r="T460" s="90"/>
      <c r="U460" s="90"/>
      <c r="V460" s="90"/>
    </row>
    <row r="461" spans="9:22">
      <c r="I461" s="90"/>
      <c r="J461" s="90"/>
      <c r="K461" s="90"/>
      <c r="L461" s="90"/>
      <c r="M461" s="90"/>
      <c r="N461" s="90"/>
      <c r="O461" s="90"/>
      <c r="P461" s="90"/>
      <c r="Q461" s="90"/>
      <c r="R461" s="90"/>
      <c r="S461" s="90"/>
      <c r="T461" s="90"/>
      <c r="U461" s="90"/>
      <c r="V461" s="90"/>
    </row>
    <row r="462" spans="9:22">
      <c r="I462" s="90"/>
      <c r="J462" s="90"/>
      <c r="K462" s="90"/>
      <c r="L462" s="90"/>
      <c r="M462" s="90"/>
      <c r="N462" s="90"/>
      <c r="O462" s="90"/>
      <c r="P462" s="90"/>
      <c r="Q462" s="90"/>
      <c r="R462" s="90"/>
      <c r="S462" s="90"/>
      <c r="T462" s="90"/>
      <c r="U462" s="90"/>
      <c r="V462" s="90"/>
    </row>
    <row r="463" spans="9:22">
      <c r="I463" s="90"/>
      <c r="J463" s="90"/>
      <c r="K463" s="90"/>
      <c r="L463" s="90"/>
      <c r="M463" s="90"/>
      <c r="N463" s="90"/>
      <c r="O463" s="90"/>
      <c r="P463" s="90"/>
      <c r="Q463" s="90"/>
      <c r="R463" s="90"/>
      <c r="S463" s="90"/>
      <c r="T463" s="90"/>
      <c r="U463" s="90"/>
      <c r="V463" s="90"/>
    </row>
    <row r="464" spans="9:22">
      <c r="I464" s="90"/>
      <c r="J464" s="90"/>
      <c r="K464" s="90"/>
      <c r="L464" s="90"/>
      <c r="M464" s="90"/>
      <c r="N464" s="90"/>
      <c r="O464" s="90"/>
      <c r="P464" s="90"/>
      <c r="Q464" s="90"/>
      <c r="R464" s="90"/>
      <c r="S464" s="90"/>
      <c r="T464" s="90"/>
      <c r="U464" s="90"/>
      <c r="V464" s="90"/>
    </row>
    <row r="465" spans="9:22">
      <c r="I465" s="90"/>
      <c r="J465" s="90"/>
      <c r="K465" s="90"/>
      <c r="L465" s="90"/>
      <c r="M465" s="90"/>
      <c r="N465" s="90"/>
      <c r="O465" s="90"/>
      <c r="P465" s="90"/>
      <c r="Q465" s="90"/>
      <c r="R465" s="90"/>
      <c r="S465" s="90"/>
      <c r="T465" s="90"/>
      <c r="U465" s="90"/>
      <c r="V465" s="90"/>
    </row>
    <row r="466" spans="9:22">
      <c r="I466" s="90"/>
      <c r="J466" s="90"/>
      <c r="K466" s="90"/>
      <c r="L466" s="90"/>
      <c r="M466" s="90"/>
      <c r="N466" s="90"/>
      <c r="O466" s="90"/>
      <c r="P466" s="90"/>
      <c r="Q466" s="90"/>
      <c r="R466" s="90"/>
      <c r="S466" s="90"/>
      <c r="T466" s="90"/>
      <c r="U466" s="90"/>
      <c r="V466" s="90"/>
    </row>
    <row r="467" spans="9:22">
      <c r="I467" s="90"/>
      <c r="J467" s="90"/>
      <c r="K467" s="90"/>
      <c r="L467" s="90"/>
      <c r="M467" s="90"/>
      <c r="N467" s="90"/>
      <c r="O467" s="90"/>
      <c r="P467" s="90"/>
      <c r="Q467" s="90"/>
      <c r="R467" s="90"/>
      <c r="S467" s="90"/>
      <c r="T467" s="90"/>
      <c r="U467" s="90"/>
      <c r="V467" s="90"/>
    </row>
    <row r="468" spans="9:22">
      <c r="I468" s="90"/>
      <c r="J468" s="90"/>
      <c r="K468" s="90"/>
      <c r="L468" s="90"/>
      <c r="M468" s="90"/>
      <c r="N468" s="90"/>
      <c r="O468" s="90"/>
      <c r="P468" s="90"/>
      <c r="Q468" s="90"/>
      <c r="R468" s="90"/>
      <c r="S468" s="90"/>
      <c r="T468" s="90"/>
      <c r="U468" s="90"/>
      <c r="V468" s="90"/>
    </row>
    <row r="469" spans="9:22">
      <c r="I469" s="90"/>
      <c r="J469" s="90"/>
      <c r="K469" s="90"/>
      <c r="L469" s="90"/>
      <c r="M469" s="90"/>
      <c r="N469" s="90"/>
      <c r="O469" s="90"/>
      <c r="P469" s="90"/>
      <c r="Q469" s="90"/>
      <c r="R469" s="90"/>
      <c r="S469" s="90"/>
      <c r="T469" s="90"/>
      <c r="U469" s="90"/>
      <c r="V469" s="90"/>
    </row>
    <row r="470" spans="9:22">
      <c r="I470" s="90"/>
      <c r="J470" s="90"/>
      <c r="K470" s="90"/>
      <c r="L470" s="90"/>
      <c r="M470" s="90"/>
      <c r="N470" s="90"/>
      <c r="O470" s="90"/>
      <c r="P470" s="90"/>
      <c r="Q470" s="90"/>
      <c r="R470" s="90"/>
      <c r="S470" s="90"/>
      <c r="T470" s="90"/>
      <c r="U470" s="90"/>
      <c r="V470" s="90"/>
    </row>
    <row r="471" spans="9:22">
      <c r="I471" s="90"/>
      <c r="J471" s="90"/>
      <c r="K471" s="90"/>
      <c r="L471" s="90"/>
      <c r="M471" s="90"/>
      <c r="N471" s="90"/>
      <c r="O471" s="90"/>
      <c r="P471" s="90"/>
      <c r="Q471" s="90"/>
      <c r="R471" s="90"/>
      <c r="S471" s="90"/>
      <c r="T471" s="90"/>
      <c r="U471" s="90"/>
      <c r="V471" s="90"/>
    </row>
    <row r="472" spans="9:22">
      <c r="I472" s="90"/>
      <c r="J472" s="90"/>
      <c r="K472" s="90"/>
      <c r="L472" s="90"/>
      <c r="M472" s="90"/>
      <c r="N472" s="90"/>
      <c r="O472" s="90"/>
      <c r="P472" s="90"/>
      <c r="Q472" s="90"/>
      <c r="R472" s="90"/>
      <c r="S472" s="90"/>
      <c r="T472" s="90"/>
      <c r="U472" s="90"/>
      <c r="V472" s="90"/>
    </row>
    <row r="473" spans="9:22">
      <c r="I473" s="90"/>
      <c r="J473" s="90"/>
      <c r="K473" s="90"/>
      <c r="L473" s="90"/>
      <c r="M473" s="90"/>
      <c r="N473" s="90"/>
      <c r="O473" s="90"/>
      <c r="P473" s="90"/>
      <c r="Q473" s="90"/>
      <c r="R473" s="90"/>
      <c r="S473" s="90"/>
      <c r="T473" s="90"/>
      <c r="U473" s="90"/>
      <c r="V473" s="90"/>
    </row>
    <row r="474" spans="9:22">
      <c r="I474" s="90"/>
      <c r="J474" s="90"/>
      <c r="K474" s="90"/>
      <c r="L474" s="90"/>
      <c r="M474" s="90"/>
      <c r="N474" s="90"/>
      <c r="O474" s="90"/>
      <c r="P474" s="90"/>
      <c r="Q474" s="90"/>
      <c r="R474" s="90"/>
      <c r="S474" s="90"/>
      <c r="T474" s="90"/>
      <c r="U474" s="90"/>
      <c r="V474" s="90"/>
    </row>
    <row r="475" spans="9:22">
      <c r="I475" s="90"/>
      <c r="J475" s="90"/>
      <c r="K475" s="90"/>
      <c r="L475" s="90"/>
      <c r="M475" s="90"/>
      <c r="N475" s="90"/>
      <c r="O475" s="90"/>
      <c r="P475" s="90"/>
      <c r="Q475" s="90"/>
      <c r="R475" s="90"/>
      <c r="S475" s="90"/>
      <c r="T475" s="90"/>
      <c r="U475" s="90"/>
      <c r="V475" s="90"/>
    </row>
    <row r="476" spans="9:22">
      <c r="I476" s="90"/>
      <c r="J476" s="90"/>
      <c r="K476" s="90"/>
      <c r="L476" s="90"/>
      <c r="M476" s="90"/>
      <c r="N476" s="90"/>
      <c r="O476" s="90"/>
      <c r="P476" s="90"/>
      <c r="Q476" s="90"/>
      <c r="R476" s="90"/>
      <c r="S476" s="90"/>
      <c r="T476" s="90"/>
      <c r="U476" s="90"/>
      <c r="V476" s="90"/>
    </row>
    <row r="477" spans="9:22">
      <c r="I477" s="90"/>
      <c r="J477" s="90"/>
      <c r="K477" s="90"/>
      <c r="L477" s="90"/>
      <c r="M477" s="90"/>
      <c r="N477" s="90"/>
      <c r="O477" s="90"/>
      <c r="P477" s="90"/>
      <c r="Q477" s="90"/>
      <c r="R477" s="90"/>
      <c r="S477" s="90"/>
      <c r="T477" s="90"/>
      <c r="U477" s="90"/>
      <c r="V477" s="90"/>
    </row>
    <row r="478" spans="9:22">
      <c r="I478" s="90"/>
      <c r="J478" s="90"/>
      <c r="K478" s="90"/>
      <c r="L478" s="90"/>
      <c r="M478" s="90"/>
      <c r="N478" s="90"/>
      <c r="O478" s="90"/>
      <c r="P478" s="90"/>
      <c r="Q478" s="90"/>
      <c r="R478" s="90"/>
      <c r="S478" s="90"/>
      <c r="T478" s="90"/>
      <c r="U478" s="90"/>
      <c r="V478" s="90"/>
    </row>
    <row r="479" spans="9:22">
      <c r="I479" s="90"/>
      <c r="J479" s="90"/>
      <c r="K479" s="90"/>
      <c r="L479" s="90"/>
      <c r="M479" s="90"/>
      <c r="N479" s="90"/>
      <c r="O479" s="90"/>
      <c r="P479" s="90"/>
      <c r="Q479" s="90"/>
      <c r="R479" s="90"/>
      <c r="S479" s="90"/>
      <c r="T479" s="90"/>
      <c r="U479" s="90"/>
      <c r="V479" s="90"/>
    </row>
    <row r="480" spans="9:22">
      <c r="I480" s="90"/>
      <c r="J480" s="90"/>
      <c r="K480" s="90"/>
      <c r="L480" s="90"/>
      <c r="M480" s="90"/>
      <c r="N480" s="90"/>
      <c r="O480" s="90"/>
      <c r="P480" s="90"/>
      <c r="Q480" s="90"/>
      <c r="R480" s="90"/>
      <c r="S480" s="90"/>
      <c r="T480" s="90"/>
      <c r="U480" s="90"/>
      <c r="V480" s="90"/>
    </row>
    <row r="481" spans="9:22">
      <c r="I481" s="90"/>
      <c r="J481" s="90"/>
      <c r="K481" s="90"/>
      <c r="L481" s="90"/>
      <c r="M481" s="90"/>
      <c r="N481" s="90"/>
      <c r="O481" s="90"/>
      <c r="P481" s="90"/>
      <c r="Q481" s="90"/>
      <c r="R481" s="90"/>
      <c r="S481" s="90"/>
      <c r="T481" s="90"/>
      <c r="U481" s="90"/>
      <c r="V481" s="90"/>
    </row>
    <row r="482" spans="9:22">
      <c r="I482" s="90"/>
      <c r="J482" s="90"/>
      <c r="K482" s="90"/>
      <c r="L482" s="90"/>
      <c r="M482" s="90"/>
      <c r="N482" s="90"/>
      <c r="O482" s="90"/>
      <c r="P482" s="90"/>
      <c r="Q482" s="90"/>
      <c r="R482" s="90"/>
      <c r="S482" s="90"/>
      <c r="T482" s="90"/>
      <c r="U482" s="90"/>
      <c r="V482" s="90"/>
    </row>
    <row r="483" spans="9:22">
      <c r="I483" s="90"/>
      <c r="J483" s="90"/>
      <c r="K483" s="90"/>
      <c r="L483" s="90"/>
      <c r="M483" s="90"/>
      <c r="N483" s="90"/>
      <c r="O483" s="90"/>
      <c r="P483" s="90"/>
      <c r="Q483" s="90"/>
      <c r="R483" s="90"/>
      <c r="S483" s="90"/>
      <c r="T483" s="90"/>
      <c r="U483" s="90"/>
      <c r="V483" s="90"/>
    </row>
    <row r="484" spans="9:22">
      <c r="I484" s="90"/>
      <c r="J484" s="90"/>
      <c r="K484" s="90"/>
      <c r="L484" s="90"/>
      <c r="M484" s="90"/>
      <c r="N484" s="90"/>
      <c r="O484" s="90"/>
      <c r="P484" s="90"/>
      <c r="Q484" s="90"/>
      <c r="R484" s="90"/>
      <c r="S484" s="90"/>
      <c r="T484" s="90"/>
      <c r="U484" s="90"/>
      <c r="V484" s="90"/>
    </row>
    <row r="485" spans="9:22">
      <c r="I485" s="90"/>
      <c r="J485" s="90"/>
      <c r="K485" s="90"/>
      <c r="L485" s="90"/>
      <c r="M485" s="90"/>
      <c r="N485" s="90"/>
      <c r="O485" s="90"/>
      <c r="P485" s="90"/>
      <c r="Q485" s="90"/>
      <c r="R485" s="90"/>
      <c r="S485" s="90"/>
      <c r="T485" s="90"/>
      <c r="U485" s="90"/>
      <c r="V485" s="90"/>
    </row>
  </sheetData>
  <sheetProtection password="CC7C" sheet="1" objects="1" scenarios="1"/>
  <mergeCells count="82">
    <mergeCell ref="D1:G1"/>
    <mergeCell ref="C282:F282"/>
    <mergeCell ref="E299:G299"/>
    <mergeCell ref="C256:G256"/>
    <mergeCell ref="F291:G292"/>
    <mergeCell ref="B291:E292"/>
    <mergeCell ref="C257:F257"/>
    <mergeCell ref="C258:F258"/>
    <mergeCell ref="C259:F259"/>
    <mergeCell ref="C260:F260"/>
    <mergeCell ref="C261:F261"/>
    <mergeCell ref="C262:F262"/>
    <mergeCell ref="E297:G297"/>
    <mergeCell ref="E298:G298"/>
    <mergeCell ref="C268:F268"/>
    <mergeCell ref="C269:F269"/>
    <mergeCell ref="C270:F270"/>
    <mergeCell ref="C271:F271"/>
    <mergeCell ref="C264:F264"/>
    <mergeCell ref="C265:F265"/>
    <mergeCell ref="C266:F266"/>
    <mergeCell ref="C267:F267"/>
    <mergeCell ref="C211:D211"/>
    <mergeCell ref="E211:F211"/>
    <mergeCell ref="C227:D227"/>
    <mergeCell ref="E227:F227"/>
    <mergeCell ref="C263:F263"/>
    <mergeCell ref="C236:D236"/>
    <mergeCell ref="E236:F236"/>
    <mergeCell ref="C245:D245"/>
    <mergeCell ref="E245:F245"/>
    <mergeCell ref="C172:D172"/>
    <mergeCell ref="E172:F172"/>
    <mergeCell ref="C181:D181"/>
    <mergeCell ref="E181:F181"/>
    <mergeCell ref="C193:D193"/>
    <mergeCell ref="E193:F193"/>
    <mergeCell ref="C148:D148"/>
    <mergeCell ref="E148:F148"/>
    <mergeCell ref="C154:D154"/>
    <mergeCell ref="E154:F154"/>
    <mergeCell ref="C164:D164"/>
    <mergeCell ref="E164:F164"/>
    <mergeCell ref="C115:D115"/>
    <mergeCell ref="E115:F115"/>
    <mergeCell ref="C124:D124"/>
    <mergeCell ref="E124:F124"/>
    <mergeCell ref="C132:D132"/>
    <mergeCell ref="E132:F132"/>
    <mergeCell ref="C89:D89"/>
    <mergeCell ref="E89:F89"/>
    <mergeCell ref="C99:D99"/>
    <mergeCell ref="E99:F99"/>
    <mergeCell ref="C108:D108"/>
    <mergeCell ref="E108:F108"/>
    <mergeCell ref="C43:D43"/>
    <mergeCell ref="E43:F43"/>
    <mergeCell ref="C54:D54"/>
    <mergeCell ref="E54:F54"/>
    <mergeCell ref="C70:D70"/>
    <mergeCell ref="E70:F70"/>
    <mergeCell ref="C4:D4"/>
    <mergeCell ref="E4:F4"/>
    <mergeCell ref="C20:D20"/>
    <mergeCell ref="E20:F20"/>
    <mergeCell ref="C35:D35"/>
    <mergeCell ref="E35:F35"/>
    <mergeCell ref="C276:F276"/>
    <mergeCell ref="C277:F277"/>
    <mergeCell ref="C278:F278"/>
    <mergeCell ref="C280:F280"/>
    <mergeCell ref="C272:F272"/>
    <mergeCell ref="C273:F273"/>
    <mergeCell ref="C274:F274"/>
    <mergeCell ref="C275:F275"/>
    <mergeCell ref="B297:C298"/>
    <mergeCell ref="C283:F283"/>
    <mergeCell ref="C284:F284"/>
    <mergeCell ref="C286:F286"/>
    <mergeCell ref="C288:F288"/>
    <mergeCell ref="B294:E295"/>
    <mergeCell ref="F294:G295"/>
  </mergeCells>
  <phoneticPr fontId="4" type="noConversion"/>
  <pageMargins left="0.61" right="0.28000000000000003" top="0.4" bottom="0.35" header="0.31" footer="0.27"/>
  <pageSetup scale="62" fitToHeight="4" orientation="portrait" r:id="rId1"/>
  <headerFooter alignWithMargins="0"/>
  <rowBreaks count="3" manualBreakCount="3">
    <brk id="69" max="7" man="1"/>
    <brk id="147" max="7" man="1"/>
    <brk id="226" max="7"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4"/>
  <dimension ref="A1:D49"/>
  <sheetViews>
    <sheetView topLeftCell="A25" workbookViewId="0">
      <selection activeCell="A49" sqref="A49"/>
    </sheetView>
  </sheetViews>
  <sheetFormatPr defaultRowHeight="12.75"/>
  <cols>
    <col min="1" max="1" width="23.28515625" bestFit="1" customWidth="1"/>
  </cols>
  <sheetData>
    <row r="1" spans="1:3">
      <c r="A1" s="2" t="s">
        <v>451</v>
      </c>
      <c r="B1" s="2" t="s">
        <v>457</v>
      </c>
      <c r="C1" s="232" t="s">
        <v>458</v>
      </c>
    </row>
    <row r="2" spans="1:3">
      <c r="A2" t="s">
        <v>452</v>
      </c>
      <c r="B2" t="s">
        <v>15</v>
      </c>
    </row>
    <row r="3" spans="1:3">
      <c r="A3" t="s">
        <v>453</v>
      </c>
      <c r="B3" t="s">
        <v>14</v>
      </c>
    </row>
    <row r="4" spans="1:3">
      <c r="A4" t="s">
        <v>454</v>
      </c>
    </row>
    <row r="6" spans="1:3">
      <c r="A6" s="2" t="s">
        <v>461</v>
      </c>
    </row>
    <row r="7" spans="1:3">
      <c r="A7" s="180" t="s">
        <v>623</v>
      </c>
    </row>
    <row r="8" spans="1:3">
      <c r="A8" s="330" t="s">
        <v>626</v>
      </c>
    </row>
    <row r="9" spans="1:3">
      <c r="A9" s="330" t="s">
        <v>637</v>
      </c>
    </row>
    <row r="13" spans="1:3">
      <c r="A13" s="14" t="s">
        <v>619</v>
      </c>
    </row>
    <row r="15" spans="1:3">
      <c r="A15" s="2" t="s">
        <v>460</v>
      </c>
    </row>
    <row r="16" spans="1:3">
      <c r="A16" s="199" t="s">
        <v>455</v>
      </c>
    </row>
    <row r="17" spans="1:1">
      <c r="A17" s="199" t="s">
        <v>456</v>
      </c>
    </row>
    <row r="19" spans="1:1">
      <c r="A19" s="2" t="s">
        <v>479</v>
      </c>
    </row>
    <row r="20" spans="1:1">
      <c r="A20" t="s">
        <v>24</v>
      </c>
    </row>
    <row r="21" spans="1:1">
      <c r="A21" s="14" t="s">
        <v>480</v>
      </c>
    </row>
    <row r="22" spans="1:1">
      <c r="A22" s="14" t="s">
        <v>498</v>
      </c>
    </row>
    <row r="23" spans="1:1">
      <c r="A23" s="14" t="s">
        <v>481</v>
      </c>
    </row>
    <row r="25" spans="1:1">
      <c r="A25" s="14"/>
    </row>
    <row r="26" spans="1:1">
      <c r="A26" s="2" t="s">
        <v>510</v>
      </c>
    </row>
    <row r="27" spans="1:1">
      <c r="A27" t="s">
        <v>504</v>
      </c>
    </row>
    <row r="28" spans="1:1">
      <c r="A28" t="s">
        <v>505</v>
      </c>
    </row>
    <row r="29" spans="1:1">
      <c r="A29" t="s">
        <v>506</v>
      </c>
    </row>
    <row r="30" spans="1:1">
      <c r="A30" t="s">
        <v>507</v>
      </c>
    </row>
    <row r="31" spans="1:1">
      <c r="A31" t="s">
        <v>32</v>
      </c>
    </row>
    <row r="32" spans="1:1">
      <c r="A32" t="s">
        <v>508</v>
      </c>
    </row>
    <row r="33" spans="1:4">
      <c r="A33" t="s">
        <v>509</v>
      </c>
    </row>
    <row r="34" spans="1:4">
      <c r="A34" s="14" t="s">
        <v>521</v>
      </c>
    </row>
    <row r="35" spans="1:4">
      <c r="A35" s="14" t="s">
        <v>514</v>
      </c>
    </row>
    <row r="37" spans="1:4">
      <c r="A37" s="2" t="s">
        <v>511</v>
      </c>
    </row>
    <row r="38" spans="1:4">
      <c r="A38" s="90" t="s">
        <v>33</v>
      </c>
    </row>
    <row r="39" spans="1:4">
      <c r="A39" s="90" t="s">
        <v>34</v>
      </c>
    </row>
    <row r="40" spans="1:4">
      <c r="A40" s="90" t="s">
        <v>35</v>
      </c>
    </row>
    <row r="41" spans="1:4">
      <c r="A41" s="90"/>
    </row>
    <row r="42" spans="1:4">
      <c r="A42" s="143" t="s">
        <v>503</v>
      </c>
    </row>
    <row r="43" spans="1:4">
      <c r="A43" s="239" t="s">
        <v>516</v>
      </c>
    </row>
    <row r="44" spans="1:4">
      <c r="A44" s="239" t="s">
        <v>466</v>
      </c>
    </row>
    <row r="45" spans="1:4">
      <c r="A45" s="239" t="s">
        <v>517</v>
      </c>
    </row>
    <row r="47" spans="1:4">
      <c r="A47" s="2" t="s">
        <v>527</v>
      </c>
      <c r="D47" s="180"/>
    </row>
    <row r="48" spans="1:4">
      <c r="A48" s="180" t="s">
        <v>641</v>
      </c>
    </row>
    <row r="49" spans="1:1">
      <c r="A49" s="216" t="s">
        <v>526</v>
      </c>
    </row>
  </sheetData>
  <pageMargins left="0.7" right="0.7" top="0.75" bottom="0.75" header="0.3" footer="0.3"/>
  <pageSetup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12</vt:i4>
      </vt:variant>
    </vt:vector>
  </HeadingPairs>
  <TitlesOfParts>
    <vt:vector size="25" baseType="lpstr">
      <vt:lpstr>Guide</vt:lpstr>
      <vt:lpstr>1</vt:lpstr>
      <vt:lpstr>2</vt:lpstr>
      <vt:lpstr>3</vt:lpstr>
      <vt:lpstr>4</vt:lpstr>
      <vt:lpstr>5</vt:lpstr>
      <vt:lpstr>6</vt:lpstr>
      <vt:lpstr>7</vt:lpstr>
      <vt:lpstr>8</vt:lpstr>
      <vt:lpstr>9</vt:lpstr>
      <vt:lpstr>10</vt:lpstr>
      <vt:lpstr>Construction Cost Addendum</vt:lpstr>
      <vt:lpstr>Tables-hidden</vt:lpstr>
      <vt:lpstr>'1'!Print_Area</vt:lpstr>
      <vt:lpstr>'10'!Print_Area</vt:lpstr>
      <vt:lpstr>'2'!Print_Area</vt:lpstr>
      <vt:lpstr>'3'!Print_Area</vt:lpstr>
      <vt:lpstr>'4'!Print_Area</vt:lpstr>
      <vt:lpstr>'5'!Print_Area</vt:lpstr>
      <vt:lpstr>'6'!Print_Area</vt:lpstr>
      <vt:lpstr>'7'!Print_Area</vt:lpstr>
      <vt:lpstr>'8'!Print_Area</vt:lpstr>
      <vt:lpstr>'9'!Print_Area</vt:lpstr>
      <vt:lpstr>'Construction Cost Addendum'!Print_Area</vt:lpstr>
      <vt:lpstr>Guide!Print_Area</vt:lpstr>
    </vt:vector>
  </TitlesOfParts>
  <Company>SC State Housing Authority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moorh</dc:creator>
  <cp:lastModifiedBy>Malovic, Jessica 6-0808</cp:lastModifiedBy>
  <cp:lastPrinted>2024-02-29T18:18:06Z</cp:lastPrinted>
  <dcterms:created xsi:type="dcterms:W3CDTF">2008-12-19T16:57:03Z</dcterms:created>
  <dcterms:modified xsi:type="dcterms:W3CDTF">2024-04-12T17:03:03Z</dcterms:modified>
</cp:coreProperties>
</file>